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elvoye1\Documents\1-Travail_SSA\PUBLICATIONS\NOTE_INFO\20212022\Enst Spécialités 1ère\"/>
    </mc:Choice>
  </mc:AlternateContent>
  <xr:revisionPtr revIDLastSave="0" documentId="13_ncr:1_{2A5EEA80-26AE-47E3-BEDA-D6981F14224D}" xr6:coauthVersionLast="36" xr6:coauthVersionMax="36" xr10:uidLastSave="{00000000-0000-0000-0000-000000000000}"/>
  <bookViews>
    <workbookView xWindow="0" yWindow="0" windowWidth="28800" windowHeight="12375" tabRatio="785" xr2:uid="{00000000-000D-0000-FFFF-FFFF00000000}"/>
  </bookViews>
  <sheets>
    <sheet name="Données générales" sheetId="2" r:id="rId1"/>
    <sheet name="Tab1 Ens Spé Secteur Genre" sheetId="1" r:id="rId2"/>
    <sheet name="Tab2 Ens Spé Origine Sociale" sheetId="4" r:id="rId3"/>
    <sheet name="Tab3 Triplettes les + choisies" sheetId="5" r:id="rId4"/>
    <sheet name="Tab4 Part Filles Garçons" sheetId="7" r:id="rId5"/>
    <sheet name="Tab5 ES selon le genre" sheetId="8" r:id="rId6"/>
    <sheet name=" Ensemble des triplettes" sheetId="6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8" l="1"/>
  <c r="H35" i="8" s="1"/>
  <c r="G26" i="8"/>
  <c r="G37" i="8" s="1"/>
  <c r="N25" i="8"/>
  <c r="M25" i="8"/>
  <c r="L25" i="8"/>
  <c r="L33" i="8" s="1"/>
  <c r="C26" i="8"/>
  <c r="C38" i="8" s="1"/>
  <c r="B26" i="8"/>
  <c r="B34" i="8" s="1"/>
  <c r="H33" i="8" l="1"/>
  <c r="H53" i="8"/>
  <c r="G51" i="8"/>
  <c r="H49" i="8"/>
  <c r="G48" i="8"/>
  <c r="H41" i="8"/>
  <c r="G40" i="8"/>
  <c r="G46" i="8"/>
  <c r="H45" i="8"/>
  <c r="G33" i="8"/>
  <c r="G44" i="8"/>
  <c r="H51" i="8"/>
  <c r="G52" i="8"/>
  <c r="H37" i="8"/>
  <c r="G36" i="8"/>
  <c r="H34" i="8"/>
  <c r="H50" i="8"/>
  <c r="H42" i="8"/>
  <c r="G50" i="8"/>
  <c r="G42" i="8"/>
  <c r="H46" i="8"/>
  <c r="H38" i="8"/>
  <c r="C34" i="8"/>
  <c r="C42" i="8"/>
  <c r="C33" i="8"/>
  <c r="C46" i="8"/>
  <c r="H52" i="8"/>
  <c r="H48" i="8"/>
  <c r="H44" i="8"/>
  <c r="H40" i="8"/>
  <c r="H36" i="8"/>
  <c r="C53" i="8"/>
  <c r="C49" i="8"/>
  <c r="C45" i="8"/>
  <c r="C41" i="8"/>
  <c r="C37" i="8"/>
  <c r="B37" i="8"/>
  <c r="B53" i="8"/>
  <c r="B49" i="8"/>
  <c r="B45" i="8"/>
  <c r="B41" i="8"/>
  <c r="H47" i="8"/>
  <c r="H43" i="8"/>
  <c r="H39" i="8"/>
  <c r="C52" i="8"/>
  <c r="C48" i="8"/>
  <c r="C44" i="8"/>
  <c r="C40" i="8"/>
  <c r="C36" i="8"/>
  <c r="G47" i="8"/>
  <c r="G43" i="8"/>
  <c r="G39" i="8"/>
  <c r="G35" i="8"/>
  <c r="B52" i="8"/>
  <c r="B48" i="8"/>
  <c r="B44" i="8"/>
  <c r="B40" i="8"/>
  <c r="B36" i="8"/>
  <c r="C51" i="8"/>
  <c r="C47" i="8"/>
  <c r="C43" i="8"/>
  <c r="C39" i="8"/>
  <c r="C35" i="8"/>
  <c r="G38" i="8"/>
  <c r="G34" i="8"/>
  <c r="B51" i="8"/>
  <c r="B47" i="8"/>
  <c r="B43" i="8"/>
  <c r="B39" i="8"/>
  <c r="B35" i="8"/>
  <c r="C50" i="8"/>
  <c r="G53" i="8"/>
  <c r="G49" i="8"/>
  <c r="G45" i="8"/>
  <c r="G41" i="8"/>
  <c r="B33" i="8"/>
  <c r="B50" i="8"/>
  <c r="B46" i="8"/>
  <c r="B42" i="8"/>
  <c r="B38" i="8"/>
  <c r="H54" i="8" l="1"/>
  <c r="G54" i="8"/>
  <c r="C54" i="8"/>
  <c r="B54" i="8"/>
  <c r="B91" i="5"/>
  <c r="F27" i="2" l="1"/>
  <c r="G24" i="2" s="1"/>
  <c r="D27" i="2"/>
  <c r="E23" i="2" s="1"/>
  <c r="F12" i="2"/>
  <c r="D12" i="2"/>
  <c r="G23" i="2" l="1"/>
  <c r="G12" i="2"/>
  <c r="D26" i="8"/>
  <c r="B26" i="5"/>
  <c r="E22" i="2"/>
  <c r="E26" i="2"/>
  <c r="G22" i="2"/>
  <c r="E25" i="2"/>
  <c r="E24" i="2"/>
  <c r="G8" i="2"/>
  <c r="G26" i="2"/>
  <c r="G11" i="2"/>
  <c r="G25" i="2"/>
  <c r="E12" i="2"/>
  <c r="I26" i="8"/>
  <c r="B59" i="5"/>
  <c r="G9" i="2"/>
  <c r="E10" i="2"/>
  <c r="E8" i="2"/>
  <c r="E9" i="2"/>
  <c r="G10" i="2"/>
  <c r="E11" i="2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N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M33" i="8"/>
  <c r="E27" i="2" l="1"/>
  <c r="G27" i="2"/>
  <c r="I35" i="8"/>
  <c r="I33" i="8"/>
  <c r="I53" i="8"/>
  <c r="I47" i="8"/>
  <c r="I37" i="8"/>
  <c r="I38" i="8"/>
  <c r="I49" i="8"/>
  <c r="I45" i="8"/>
  <c r="I41" i="8"/>
  <c r="I52" i="8"/>
  <c r="I40" i="8"/>
  <c r="I46" i="8"/>
  <c r="I42" i="8"/>
  <c r="I48" i="8"/>
  <c r="I44" i="8"/>
  <c r="I50" i="8"/>
  <c r="I36" i="8"/>
  <c r="I34" i="8"/>
  <c r="I51" i="8"/>
  <c r="I43" i="8"/>
  <c r="I39" i="8"/>
  <c r="D33" i="8"/>
  <c r="D49" i="8"/>
  <c r="D45" i="8"/>
  <c r="D41" i="8"/>
  <c r="D37" i="8"/>
  <c r="D52" i="8"/>
  <c r="D47" i="8"/>
  <c r="D46" i="8"/>
  <c r="D38" i="8"/>
  <c r="D48" i="8"/>
  <c r="D44" i="8"/>
  <c r="D50" i="8"/>
  <c r="D40" i="8"/>
  <c r="D43" i="8"/>
  <c r="D36" i="8"/>
  <c r="D39" i="8"/>
  <c r="D35" i="8"/>
  <c r="D34" i="8"/>
  <c r="D53" i="8"/>
  <c r="D51" i="8"/>
  <c r="D42" i="8"/>
  <c r="N53" i="8"/>
  <c r="M53" i="8"/>
  <c r="L53" i="8"/>
  <c r="B27" i="2"/>
  <c r="C26" i="2" s="1"/>
  <c r="C12" i="2"/>
  <c r="C11" i="2"/>
  <c r="C10" i="2"/>
  <c r="C9" i="2"/>
  <c r="C8" i="2"/>
  <c r="D54" i="8" l="1"/>
  <c r="I54" i="8"/>
  <c r="C25" i="2"/>
  <c r="C24" i="2"/>
  <c r="C23" i="2"/>
  <c r="C22" i="2"/>
  <c r="C27" i="2" l="1"/>
</calcChain>
</file>

<file path=xl/sharedStrings.xml><?xml version="1.0" encoding="utf-8"?>
<sst xmlns="http://schemas.openxmlformats.org/spreadsheetml/2006/main" count="1046" uniqueCount="422">
  <si>
    <t>Enseignement de spécialité</t>
  </si>
  <si>
    <t>Effectif</t>
  </si>
  <si>
    <t>Mathématiques</t>
  </si>
  <si>
    <t>Sciences de la vie et de la terre</t>
  </si>
  <si>
    <t>Physique-Chimie</t>
  </si>
  <si>
    <t>Sciences économiques et sociales</t>
  </si>
  <si>
    <t>Hist-Géo. Géopolitique &amp; Sc.Politiques</t>
  </si>
  <si>
    <t>Humanites, Littérature et Philosophie</t>
  </si>
  <si>
    <t>Numerique et Sciences Informatiques (NSI)</t>
  </si>
  <si>
    <t>Sciences Ingénieur (SI)</t>
  </si>
  <si>
    <t>Arts Plastiques</t>
  </si>
  <si>
    <t>Cinema-Audiovisuel</t>
  </si>
  <si>
    <t>Théâtre</t>
  </si>
  <si>
    <t>Musique</t>
  </si>
  <si>
    <t>Histoire des Arts</t>
  </si>
  <si>
    <t>Arts du Cirque</t>
  </si>
  <si>
    <t>% d'élèves</t>
  </si>
  <si>
    <t>Effectif Filles</t>
  </si>
  <si>
    <t>Effectif Garçons</t>
  </si>
  <si>
    <t>Nombre de garçons</t>
  </si>
  <si>
    <t>Nombre de filles</t>
  </si>
  <si>
    <t>Nombre d'élèves scolarisés dans le secteur public</t>
  </si>
  <si>
    <t>Nombre d'élèves scolarisés dans le secteur privé</t>
  </si>
  <si>
    <t>Total élèves</t>
  </si>
  <si>
    <t>Les élèves de 1ère générale à la Réunion</t>
  </si>
  <si>
    <t>Très favorisé</t>
  </si>
  <si>
    <t>Favorisé</t>
  </si>
  <si>
    <t>Moyenne</t>
  </si>
  <si>
    <t>Défavorisé</t>
  </si>
  <si>
    <t>NR</t>
  </si>
  <si>
    <t>Effectifs</t>
  </si>
  <si>
    <t>%</t>
  </si>
  <si>
    <t>Catégorie socio-professionnelle des élèves de 1ère Générale</t>
  </si>
  <si>
    <t>% élèves d'origine sociale très favorisée</t>
  </si>
  <si>
    <t>% élèves d'origine sociale favorisée</t>
  </si>
  <si>
    <t>% élèves d'origine sociale moyenne</t>
  </si>
  <si>
    <t>% élèves d'origine sociale défavorisée</t>
  </si>
  <si>
    <r>
      <t xml:space="preserve">% d'élèves dans le </t>
    </r>
    <r>
      <rPr>
        <b/>
        <sz val="10"/>
        <color theme="1"/>
        <rFont val="Calibri"/>
        <family val="2"/>
        <scheme val="minor"/>
      </rPr>
      <t>public</t>
    </r>
  </si>
  <si>
    <r>
      <t xml:space="preserve">% d'élèves dans le </t>
    </r>
    <r>
      <rPr>
        <b/>
        <sz val="10"/>
        <color theme="1"/>
        <rFont val="Calibri"/>
        <family val="2"/>
        <scheme val="minor"/>
      </rPr>
      <t>privé</t>
    </r>
  </si>
  <si>
    <r>
      <t xml:space="preserve">% de </t>
    </r>
    <r>
      <rPr>
        <b/>
        <sz val="10"/>
        <color theme="1"/>
        <rFont val="Calibri"/>
        <family val="2"/>
        <scheme val="minor"/>
      </rPr>
      <t>filles</t>
    </r>
  </si>
  <si>
    <r>
      <t xml:space="preserve">% de </t>
    </r>
    <r>
      <rPr>
        <b/>
        <sz val="10"/>
        <color theme="1"/>
        <rFont val="Calibri"/>
        <family val="2"/>
        <scheme val="minor"/>
      </rPr>
      <t>garçons</t>
    </r>
  </si>
  <si>
    <r>
      <t xml:space="preserve">Langue, Littérature et cultures étrangères </t>
    </r>
    <r>
      <rPr>
        <vertAlign val="superscript"/>
        <sz val="10"/>
        <color theme="1"/>
        <rFont val="Calibri"/>
        <family val="2"/>
        <scheme val="minor"/>
      </rPr>
      <t>(1)</t>
    </r>
  </si>
  <si>
    <t>% d'élèves ayant choisi l'enseignement</t>
  </si>
  <si>
    <t>Nombre d'élèves</t>
  </si>
  <si>
    <t>% cumulé</t>
  </si>
  <si>
    <t>Triplette</t>
  </si>
  <si>
    <t>Fréquence</t>
  </si>
  <si>
    <t>Pourcentage</t>
  </si>
  <si>
    <t>cumulée</t>
  </si>
  <si>
    <t>cumulé</t>
  </si>
  <si>
    <t>MATHS PHYSIQUE_CHIMIE SVT</t>
  </si>
  <si>
    <t>HISTOIRE_GEO_POLITIQUE HUMANITES_LITTERATURE_PHILO LANGUES_LITTERATURE</t>
  </si>
  <si>
    <t>HISTOIRE_GEO_POLITIQUE LANGUES_LITTERATURE SES</t>
  </si>
  <si>
    <t>HISTOIRE_GEO_POLITIQUE HUMANITES_LITTERATURE_PHILO SES</t>
  </si>
  <si>
    <t>HISTOIRE_GEO_POLITIQUE MATHS SES</t>
  </si>
  <si>
    <t>MATHS PHYSIQUE_CHIMIE SCIENCES_INGENIEUR</t>
  </si>
  <si>
    <t>MATHS SVT SES</t>
  </si>
  <si>
    <t>MATHS NUMERIQUE_SCIENCES_INFORMATIQUES PHYSIQUE_CHIMIE</t>
  </si>
  <si>
    <t>HUMANITES_LITTERATURE_PHILO LANGUES_LITTERATURE SES</t>
  </si>
  <si>
    <t>LANGUES_LITTERATURE MATHS SES</t>
  </si>
  <si>
    <t>MATHS NUMERIQUE_SCIENCES_INFORMATIQUES SCIENCES_INGENIEUR</t>
  </si>
  <si>
    <t>HISTOIRE_GEO_POLITIQUE SVT SES</t>
  </si>
  <si>
    <t>LANGUES_LITTERATURE MATHS SVT</t>
  </si>
  <si>
    <t>LANGUES_LITTERATURE MATHS PHYSIQUE_CHIMIE</t>
  </si>
  <si>
    <t>HUMANITES_LITTERATURE_PHILO LANGUES_LITTERATURE SVT</t>
  </si>
  <si>
    <t>MATHS PHYSIQUE_CHIMIE SES</t>
  </si>
  <si>
    <t>LANGUES_LITTERATURE PHYSIQUE_CHIMIE SVT</t>
  </si>
  <si>
    <t>HISTOIRE_GEO_POLITIQUE HUMANITES_LITTERATURE_PHILO SVT</t>
  </si>
  <si>
    <t>HISTOIRE_GEO_POLITIQUE MATHS SVT</t>
  </si>
  <si>
    <t>HISTOIRE_GEO_POLITIQUE LANGUES_LITTERATURE MATHS</t>
  </si>
  <si>
    <t>HISTOIRE_GEO_POLITIQUE LANGUES_LITTERATURE SVT</t>
  </si>
  <si>
    <t>HUMANITES_LITTERATURE_PHILO LANGUES_LITTERATURE MATHS</t>
  </si>
  <si>
    <t>HUMANITES_LITTERATURE_PHILO SVT SES</t>
  </si>
  <si>
    <t>MATHS NUMERIQUE_SCIENCES_INFORMATIQUES SVT</t>
  </si>
  <si>
    <t>LANGUES_LITTERATURE SVT SES</t>
  </si>
  <si>
    <t>ARTS_PLA HUMANITES_LITTERATURE_PHILO LANGUES_LITTERATURE</t>
  </si>
  <si>
    <t>HUMANITES_LITTERATURE_PHILO MATHS SVT</t>
  </si>
  <si>
    <t>HISTOIRE_GEO_POLITIQUE MATHS PHYSIQUE_CHIMIE</t>
  </si>
  <si>
    <t>PHYSIQUE_CHIMIE SVT SES</t>
  </si>
  <si>
    <t>MATHS NUMERIQUE_SCIENCES_INFORMATIQUES SES</t>
  </si>
  <si>
    <t>HISTOIRE_GEO_POLITIQUE HUMANITES_LITTERATURE_PHILO MATHS</t>
  </si>
  <si>
    <t>LANGUES_LITTERATURE MATHS NUMERIQUE_SCIENCES_INFORMATIQUES</t>
  </si>
  <si>
    <t>HUMANITES_LITTERATURE_PHILO MATHS SES</t>
  </si>
  <si>
    <t>THEATRE HUMANITES_LITTERATURE_PHILO LANGUES_LITTERATURE</t>
  </si>
  <si>
    <t>HUMANITES_LITTERATURE_PHILO MATHS PHYSIQUE_CHIMIE</t>
  </si>
  <si>
    <t>HISTOIRE_GEO_POLITIQUE PHYSIQUE_CHIMIE SVT</t>
  </si>
  <si>
    <t>MATHS SVT SCIENCES_INGENIEUR</t>
  </si>
  <si>
    <t>HUMANITES_LITTERATURE_PHILO PHYSIQUE_CHIMIE SVT</t>
  </si>
  <si>
    <t>ARTS_PLA HISTOIRE_GEO_POLITIQUE LANGUES_LITTERATURE</t>
  </si>
  <si>
    <t>ARTS_PLA LANGUES_LITTERATURE SES</t>
  </si>
  <si>
    <t>MATHS SCIENCES_INGENIEUR SES</t>
  </si>
  <si>
    <t>LANGUES_LITTERATURE MATHS SCIENCES_INGENIEUR</t>
  </si>
  <si>
    <t>CINEMA HUMANITES_LITTERATURE_PHILO LANGUES_LITTERATURE</t>
  </si>
  <si>
    <t>LANGUES_LITTERATURE NUMERIQUE_SCIENCES_INFORMATIQUES SES</t>
  </si>
  <si>
    <t>CINEMA LANGUES_LITTERATURE SES</t>
  </si>
  <si>
    <t>ARTS_PLA LANGUES_LITTERATURE MATHS</t>
  </si>
  <si>
    <t>NUMERIQUE_SCIENCES_INFORMATIQUES PHYSIQUE_CHIMIE SVT</t>
  </si>
  <si>
    <t>NUMERIQUE_SCIENCES_INFORMATIQUES SCIENCES_INGENIEUR SES</t>
  </si>
  <si>
    <t>ARTS_PLA HISTOIRE_GEO_POLITIQUE HUMANITES_LITTERATURE_PHILO</t>
  </si>
  <si>
    <t>THEATRE HISTOIRE_GEO_POLITIQUE SES</t>
  </si>
  <si>
    <t>CINEMA HISTOIRE_GEO_POLITIQUE HUMANITES_LITTERATURE_PHILO</t>
  </si>
  <si>
    <t>CINEMA HISTOIRE_GEO_POLITIQUE LANGUES_LITTERATURE</t>
  </si>
  <si>
    <t>HISTOIRE_GEO_POLITIQUE LANGUES_LITTERATURE NUMERIQUE_SCIENCES_INFORMATIQUES</t>
  </si>
  <si>
    <t>HISTOIRE_GEO_POLITIQUE PHYSIQUE_CHIMIE SES</t>
  </si>
  <si>
    <t>PHYSIQUE_CHIMIE SVT SCIENCES_INGENIEUR</t>
  </si>
  <si>
    <t>THEATRE LANGUES_LITTERATURE SES</t>
  </si>
  <si>
    <t>HISTOIRE_GEO_POLITIQUE HUMANITES_LITTERATURE_PHILO NUMERIQUE_SCIENCES_INFORMATIQUES</t>
  </si>
  <si>
    <t>MUSIQUE HUMANITES_LITTERATURE_PHILO LANGUES_LITTERATURE</t>
  </si>
  <si>
    <t>THEATRE HISTOIRE_GEO_POLITIQUE HUMANITES_LITTERATURE_PHILO</t>
  </si>
  <si>
    <t>THEATRE HISTOIRE_GEO_POLITIQUE LANGUES_LITTERATURE</t>
  </si>
  <si>
    <t>ARTS_PLA HISTOIRE_GEO_POLITIQUE SES</t>
  </si>
  <si>
    <t>ARTS_PLA HUMANITES_LITTERATURE_PHILO MATHS</t>
  </si>
  <si>
    <t>ARTS_PLA MATHS PHYSIQUE_CHIMIE</t>
  </si>
  <si>
    <t>ARTS_PLA NUMERIQUE_SCIENCES_INFORMATIQUES SCIENCES_INGENIEUR</t>
  </si>
  <si>
    <t>CINEMA HUMANITES_LITTERATURE_PHILO SVT</t>
  </si>
  <si>
    <t>LANGUES_LITTERATURE NUMERIQUE_SCIENCES_INFORMATIQUES SVT</t>
  </si>
  <si>
    <t>THEATRE HUMANITES_LITTERATURE_PHILO SES</t>
  </si>
  <si>
    <t>ARTS_PLA MATHS SES</t>
  </si>
  <si>
    <t>CINEMA MATHS NUMERIQUE_SCIENCES_INFORMATIQUES</t>
  </si>
  <si>
    <t>CINEMA NUMERIQUE_SCIENCES_INFORMATIQUES SVT</t>
  </si>
  <si>
    <t>CINEMA SVT SES</t>
  </si>
  <si>
    <t>HISTOIRE_GEO_POLITIQUE NUMERIQUE_SCIENCES_INFORMATIQUES SES</t>
  </si>
  <si>
    <t>HUMANITES_LITTERATURE_PHILO LANGUES_LITTERATURE NUMERIQUE_SCIENCES_INFORMATIQUES</t>
  </si>
  <si>
    <t>HUMANITES_LITTERATURE_PHILO LANGUES_LITTERATURE PHYSIQUE_CHIMIE</t>
  </si>
  <si>
    <t>LANGUES_LITTERATURE PHYSIQUE_CHIMIE SES</t>
  </si>
  <si>
    <t>MUSIQUE HISTOIRE_GEO_POLITIQUE LANGUES_LITTERATURE</t>
  </si>
  <si>
    <t>NUMERIQUE_SCIENCES_INFORMATIQUES PHYSIQUE_CHIMIE SCIENCES_INGENIEUR</t>
  </si>
  <si>
    <t>NUMERIQUE_SCIENCES_INFORMATIQUES SVT SES</t>
  </si>
  <si>
    <t>ARTS_PLA HISTOIRE_GEO_POLITIQUE SVT</t>
  </si>
  <si>
    <t>ARTS_PLA LANGUES_LITTERATURE NUMERIQUE_SCIENCES_INFORMATIQUES</t>
  </si>
  <si>
    <t>ARTS_PLA MATHS NUMERIQUE_SCIENCES_INFORMATIQUES</t>
  </si>
  <si>
    <t>CINEMA HUMANITES_LITTERATURE_PHILO SES</t>
  </si>
  <si>
    <t>CINEMA LANGUES_LITTERATURE SVT</t>
  </si>
  <si>
    <t>HISTOIRE_DES_ARTS HUMANITES_LITTERATURE_PHILO LANGUES_LITTERATURE</t>
  </si>
  <si>
    <t>HISTOIRE_GEO_POLITIQUE MATHS NUMERIQUE_SCIENCES_INFORMATIQUES</t>
  </si>
  <si>
    <t>HISTOIRE_GEO_POLITIQUE MATHS SCIENCES_INGENIEUR</t>
  </si>
  <si>
    <t>HUMANITES_LITTERATURE_PHILO MATHS NUMERIQUE_SCIENCES_INFORMATIQUES</t>
  </si>
  <si>
    <t>HUMANITES_LITTERATURE_PHILO NUMERIQUE_SCIENCES_INFORMATIQUES SES</t>
  </si>
  <si>
    <t>HUMANITES_LITTERATURE_PHILO NUMERIQUE_SCIENCES_INFORMATIQUES SVT</t>
  </si>
  <si>
    <t>THEATRE PHYSIQUE_CHIMIE SVT</t>
  </si>
  <si>
    <t>ARTS_PLA HUMANITES_LITTERATURE_PHILO SES</t>
  </si>
  <si>
    <t>ARTS_PLA LANGUES_LITTERATURE SVT</t>
  </si>
  <si>
    <t>ARTS_PLA MATHS SCIENCES_INGENIEUR</t>
  </si>
  <si>
    <t>ARTS_PLA MATHS SVT</t>
  </si>
  <si>
    <t>ARTS_PLA NUMERIQUE_SCIENCES_INFORMATIQUES SES</t>
  </si>
  <si>
    <t>ARTS_PLA PHYSIQUE_CHIMIE SVT</t>
  </si>
  <si>
    <t>CINEMA HISTOIRE_GEO_POLITIQUE SES</t>
  </si>
  <si>
    <t>HISTOIRE_DES_ARTS MATHS SVT</t>
  </si>
  <si>
    <t>HISTOIRE_GEO_POLITIQUE LANGUES_LITTERATURE PHYSIQUE_CHIMIE</t>
  </si>
  <si>
    <t>HISTOIRE_GEO_POLITIQUE NUMERIQUE_SCIENCES_INFORMATIQUES SVT</t>
  </si>
  <si>
    <t>HISTOIRE_GEO_POLITIQUE SCIENCES_INGENIEUR SES</t>
  </si>
  <si>
    <t>HUMANITES_LITTERATURE_PHILO PHYSIQUE_CHIMIE SES</t>
  </si>
  <si>
    <t>LANGUES_LITTERATURE NUMERIQUE_SCIENCES_INFORMATIQUES SCIENCES_INGENIEUR</t>
  </si>
  <si>
    <t>LANGUES_LITTERATURE SVT SCIENCES_INGENIEUR</t>
  </si>
  <si>
    <t>MUSIQUE HISTOIRE_GEO_POLITIQUE HUMANITES_LITTERATURE_PHILO</t>
  </si>
  <si>
    <t>NUMERIQUE_SCIENCES_INFORMATIQUES PHYSIQUE_CHIMIE SES</t>
  </si>
  <si>
    <t>SVT SCIENCES_INGENIEUR SES</t>
  </si>
  <si>
    <t>THEATRE LANGUES_LITTERATURE MATHS</t>
  </si>
  <si>
    <t>THEATRE MATHS PHYSIQUE_CHIMIE</t>
  </si>
  <si>
    <t>ARTS_DU_CIRQUE HUMANITES_LITTERATURE_PHILO LANGUES_LITTERATURE</t>
  </si>
  <si>
    <t>ARTS_DU_CIRQUE SVT SES</t>
  </si>
  <si>
    <t>ARTS_PLA HUMANITES_LITTERATURE_PHILO NUMERIQUE_SCIENCES_INFORMATIQUES</t>
  </si>
  <si>
    <t>CINEMA HUMANITES_LITTERATURE_PHILO MATHS</t>
  </si>
  <si>
    <t>CINEMA LANGUES_LITTERATURE NUMERIQUE_SCIENCES_INFORMATIQUES</t>
  </si>
  <si>
    <t>CINEMA MATHS PHYSIQUE_CHIMIE</t>
  </si>
  <si>
    <t>CINEMA MATHS SVT</t>
  </si>
  <si>
    <t>CINEMA NUMERIQUE_SCIENCES_INFORMATIQUES PHYSIQUE_CHIMIE</t>
  </si>
  <si>
    <t>HISTOIRE_DES_ARTS HISTOIRE_GEO_POLITIQUE LANGUES_LITTERATURE</t>
  </si>
  <si>
    <t>HISTOIRE_DES_ARTS LANGUES_LITTERATURE SVT</t>
  </si>
  <si>
    <t>HISTOIRE_GEO_POLITIQUE HUMANITES_LITTERATURE_PHILO PHYSIQUE_CHIMIE</t>
  </si>
  <si>
    <t>LANGUES_LITTERATURE NUMERIQUE_SCIENCES_INFORMATIQUES PHYSIQUE_CHIMIE</t>
  </si>
  <si>
    <t>NUMERIQUE_SCIENCES_INFORMATIQUES SVT SCIENCES_INGENIEUR</t>
  </si>
  <si>
    <t>PHYSIQUE_CHIMIE SCIENCES_INGENIEUR SES</t>
  </si>
  <si>
    <t>THEATRE HISTOIRE_GEO_POLITIQUE MATHS</t>
  </si>
  <si>
    <t>THEATRE HUMANITES_LITTERATURE_PHILO SVT</t>
  </si>
  <si>
    <t>ARTS_DU_CIRQUE HISTOIRE_GEO_POLITIQUE LANGUES_LITTERATURE</t>
  </si>
  <si>
    <t>ARTS_DU_CIRQUE HISTOIRE_GEO_POLITIQUE SES</t>
  </si>
  <si>
    <t>ARTS_DU_CIRQUE HUMANITES_LITTERATURE_PHILO SES</t>
  </si>
  <si>
    <t>ARTS_DU_CIRQUE LANGUES_LITTERATURE NUMERIQUE_SCIENCES_INFORMATIQUES</t>
  </si>
  <si>
    <t>ARTS_DU_CIRQUE LANGUES_LITTERATURE SES</t>
  </si>
  <si>
    <t>ARTS_DU_CIRQUE LANGUES_LITTERATURE SVT</t>
  </si>
  <si>
    <t>ARTS_DU_CIRQUE MATHS NUMERIQUE_SCIENCES_INFORMATIQUES</t>
  </si>
  <si>
    <t>ARTS_DU_CIRQUE PHYSIQUE_CHIMIE SES</t>
  </si>
  <si>
    <t>ARTS_PLA HISTOIRE_GEO_POLITIQUE MATHS</t>
  </si>
  <si>
    <t>ARTS_PLA HISTOIRE_GEO_POLITIQUE PHYSIQUE_CHIMIE</t>
  </si>
  <si>
    <t>ARTS_PLA HUMANITES_LITTERATURE_PHILO PHYSIQUE_CHIMIE</t>
  </si>
  <si>
    <t>ARTS_PLA HUMANITES_LITTERATURE_PHILO SCIENCES_INGENIEUR</t>
  </si>
  <si>
    <t>ARTS_PLA HUMANITES_LITTERATURE_PHILO SVT</t>
  </si>
  <si>
    <t>ARTS_PLA SVT SES</t>
  </si>
  <si>
    <t>CINEMA HISTOIRE_GEO_POLITIQUE MATHS</t>
  </si>
  <si>
    <t>CINEMA HISTOIRE_GEO_POLITIQUE NUMERIQUE_SCIENCES_INFORMATIQUES</t>
  </si>
  <si>
    <t>CINEMA HISTOIRE_GEO_POLITIQUE SVT</t>
  </si>
  <si>
    <t>CINEMA LANGUES_LITTERATURE MATHS</t>
  </si>
  <si>
    <t>CINEMA MATHS SES</t>
  </si>
  <si>
    <t>CINEMA NUMERIQUE_SCIENCES_INFORMATIQUES SES</t>
  </si>
  <si>
    <t>CINEMA PHYSIQUE_CHIMIE SVT</t>
  </si>
  <si>
    <t>HISTOIRE_DES_ARTS HISTOIRE_GEO_POLITIQUE HUMANITES_LITTERATURE_PHILO</t>
  </si>
  <si>
    <t>HISTOIRE_DES_ARTS HISTOIRE_GEO_POLITIQUE MATHS</t>
  </si>
  <si>
    <t>HISTOIRE_DES_ARTS HUMANITES_LITTERATURE_PHILO SVT</t>
  </si>
  <si>
    <t>HISTOIRE_DES_ARTS LANGUES_LITTERATURE NUMERIQUE_SCIENCES_INFORMATIQUES</t>
  </si>
  <si>
    <t>HISTOIRE_DES_ARTS LANGUES_LITTERATURE SES</t>
  </si>
  <si>
    <t>HISTOIRE_DES_ARTS MATHS PHYSIQUE_CHIMIE</t>
  </si>
  <si>
    <t>HISTOIRE_GEO_POLITIQUE LANGUES_LITTERATURE SCIENCES_INGENIEUR</t>
  </si>
  <si>
    <t>HISTOIRE_GEO_POLITIQUE NUMERIQUE_SCIENCES_INFORMATIQUES SCIENCES_INGENIEUR</t>
  </si>
  <si>
    <t>HISTOIRE_GEO_POLITIQUE PHYSIQUE_CHIMIE SCIENCES_INGENIEUR</t>
  </si>
  <si>
    <t>HISTOIRE_GEO_POLITIQUE SVT SCIENCES_INGENIEUR</t>
  </si>
  <si>
    <t>HUMANITES_LITTERATURE_PHILO LANGUES_LITTERATURE SCIENCES_INGENIEUR</t>
  </si>
  <si>
    <t>HUMANITES_LITTERATURE_PHILO LITTERATURE_LCA_LATIN MATHS</t>
  </si>
  <si>
    <t>HUMANITES_LITTERATURE_PHILO MATHS SCIENCES_INGENIEUR</t>
  </si>
  <si>
    <t>LANGUES_LITTERATURE PHYSIQUE_CHIMIE SCIENCES_INGENIEUR</t>
  </si>
  <si>
    <t>LANGUES_LITTERATURE SCIENCES_INGENIEUR SES</t>
  </si>
  <si>
    <t>MUSIQUE HUMANITES_LITTERATURE_PHILO MATHS</t>
  </si>
  <si>
    <t>MUSIQUE HUMANITES_LITTERATURE_PHILO NUMERIQUE_SCIENCES_INFORMATIQUES</t>
  </si>
  <si>
    <t>MUSIQUE HUMANITES_LITTERATURE_PHILO SES</t>
  </si>
  <si>
    <t>MUSIQUE MATHS SCIENCES_INGENIEUR</t>
  </si>
  <si>
    <t>MUSIQUE MATHS SES</t>
  </si>
  <si>
    <t>MUSIQUE NUMERIQUE_SCIENCES_INFORMATIQUES SVT</t>
  </si>
  <si>
    <t>THEATRE LANGUES_LITTERATURE NUMERIQUE_SCIENCES_INFORMATIQUES</t>
  </si>
  <si>
    <t>THEATRE LANGUES_LITTERATURE SVT</t>
  </si>
  <si>
    <t>THEATRE MATHS SVT</t>
  </si>
  <si>
    <t>Autres</t>
  </si>
  <si>
    <t>Ensemble</t>
  </si>
  <si>
    <t>Langues_litterature Physique_chimie SVT</t>
  </si>
  <si>
    <t>Humanites_litterature_philo Langues_litterature SVT</t>
  </si>
  <si>
    <t>Maths Physique_chimie SES</t>
  </si>
  <si>
    <t>Langues_litterature Maths Physique_chimie</t>
  </si>
  <si>
    <t>Langues_litterature Maths SVT</t>
  </si>
  <si>
    <t>Langues_litterature Maths SES</t>
  </si>
  <si>
    <t>Humanites_litterature_philo Langues_litterature SES</t>
  </si>
  <si>
    <t>Maths SVT SES</t>
  </si>
  <si>
    <t>Maths Physique_chimie Sciences_ingenieur</t>
  </si>
  <si>
    <t>Maths Physique_chimie SVT</t>
  </si>
  <si>
    <t>Hist_geo_politiq Maths SVT</t>
  </si>
  <si>
    <t>Hist_geo_politiq Humanites_litterature_philo SVT</t>
  </si>
  <si>
    <t>Hist_geo_politiq SVT SES</t>
  </si>
  <si>
    <t>Hist_geo_politiq Maths SES</t>
  </si>
  <si>
    <t>Hist_geo_politiq Humanites_litterature_philo SES</t>
  </si>
  <si>
    <t>Hist_geo_politiq Langues_litterature SES</t>
  </si>
  <si>
    <t>Hist_geo_politiq Humanites_litterature_philo Langues_litterature</t>
  </si>
  <si>
    <t>Maths Numerique_sciences_informatiq Physique_chimie</t>
  </si>
  <si>
    <t>Maths Numerique_sciences_informatiq Sciences_ingenieur</t>
  </si>
  <si>
    <r>
      <t xml:space="preserve">% d'élèves niveau national </t>
    </r>
    <r>
      <rPr>
        <b/>
        <vertAlign val="superscript"/>
        <sz val="10"/>
        <color theme="1"/>
        <rFont val="Calibri"/>
        <family val="2"/>
        <scheme val="minor"/>
      </rPr>
      <t>*</t>
    </r>
  </si>
  <si>
    <t>* France métropolitaine + 5 DOM, enseignement public et privé, y compris hors contrat</t>
  </si>
  <si>
    <t>% d'élèves niveau national *</t>
  </si>
  <si>
    <r>
      <rPr>
        <b/>
        <i/>
        <sz val="9"/>
        <color theme="1"/>
        <rFont val="Calibri"/>
        <family val="2"/>
        <scheme val="minor"/>
      </rPr>
      <t>Champ :</t>
    </r>
    <r>
      <rPr>
        <i/>
        <sz val="9"/>
        <color theme="1"/>
        <rFont val="Calibri"/>
        <family val="2"/>
        <scheme val="minor"/>
      </rPr>
      <t xml:space="preserve"> Enseignement public et privé (pas de hors contrat à La Réunion)</t>
    </r>
  </si>
  <si>
    <r>
      <rPr>
        <b/>
        <i/>
        <sz val="9"/>
        <color theme="1"/>
        <rFont val="Calibri"/>
        <family val="2"/>
        <scheme val="minor"/>
      </rPr>
      <t>Source :</t>
    </r>
    <r>
      <rPr>
        <i/>
        <sz val="9"/>
        <color theme="1"/>
        <rFont val="Calibri"/>
        <family val="2"/>
        <scheme val="minor"/>
      </rPr>
      <t xml:space="preserve"> Base scolarité Sysca </t>
    </r>
  </si>
  <si>
    <t>Hist_geo_politiq Humanites_litterat_philo Lang_litterat</t>
  </si>
  <si>
    <t>Hist_geo_politiq Lang_litterat SES</t>
  </si>
  <si>
    <t>Hist_geo_politiq Humanites_litterat_philo SVT</t>
  </si>
  <si>
    <t>Humanites_litterat_philo Lang_litterat SVT</t>
  </si>
  <si>
    <t>Lang_litterat Maths Physique_chimie</t>
  </si>
  <si>
    <t>Lang_litterat Maths SVT</t>
  </si>
  <si>
    <t>Lang_litterat Maths SES</t>
  </si>
  <si>
    <t>Humanites_litterat_philo Lang_litterat SES</t>
  </si>
  <si>
    <t>Hist_geo_politiq Humanites_litterat_philo SES</t>
  </si>
  <si>
    <t>Lang_litterat Physique_chimie SVT</t>
  </si>
  <si>
    <t>Maths Numeriq_sciences_informatiq Sciences_ingenieur</t>
  </si>
  <si>
    <t>Maths Numeriq_sciences_informatiq Physique_chimie</t>
  </si>
  <si>
    <t>de filles</t>
  </si>
  <si>
    <t>de garçons</t>
  </si>
  <si>
    <t>% Filles</t>
  </si>
  <si>
    <t>% Garçons</t>
  </si>
  <si>
    <r>
      <rPr>
        <b/>
        <sz val="12"/>
        <color rgb="FF0000FF"/>
        <rFont val="Calibri"/>
        <family val="2"/>
        <scheme val="minor"/>
      </rPr>
      <t>Tableau 1</t>
    </r>
    <r>
      <rPr>
        <b/>
        <sz val="12"/>
        <color theme="1"/>
        <rFont val="Calibri"/>
        <family val="2"/>
        <scheme val="minor"/>
      </rPr>
      <t xml:space="preserve"> - Enseignements de spécialité choisis</t>
    </r>
  </si>
  <si>
    <r>
      <rPr>
        <b/>
        <sz val="12"/>
        <color rgb="FF0000FF"/>
        <rFont val="Calibri"/>
        <family val="2"/>
        <scheme val="minor"/>
      </rPr>
      <t>Tableau 2</t>
    </r>
    <r>
      <rPr>
        <b/>
        <sz val="12"/>
        <color theme="1"/>
        <rFont val="Calibri"/>
        <family val="2"/>
        <scheme val="minor"/>
      </rPr>
      <t xml:space="preserve"> - Enseignements de spécialité choisis selon l'origine sociale</t>
    </r>
  </si>
  <si>
    <t>Part des filles et des garçons dans les triplettes d'enseignement de spécialité</t>
  </si>
  <si>
    <t>La moitié des lycées publics ont moins de 38 triplettes (valeur médiane)</t>
  </si>
  <si>
    <t>Triplettes</t>
  </si>
  <si>
    <t>Educ Physique, Pratiques et Culture sportives</t>
  </si>
  <si>
    <t>Histoire_geo_politique humanites_litterature_philo svt</t>
  </si>
  <si>
    <t>Humanites_litterature_philo svt ses</t>
  </si>
  <si>
    <t>Langues_litterature maths svt</t>
  </si>
  <si>
    <t>Maths numerique_sciences_informatiques ses</t>
  </si>
  <si>
    <t>Maths numerique_sciences_informatiques sciences_ingenieur</t>
  </si>
  <si>
    <t>Langues_litterature svt ses</t>
  </si>
  <si>
    <t>Langues_litterature maths physique_chimie</t>
  </si>
  <si>
    <t>Histoire_geo_politique svt ses</t>
  </si>
  <si>
    <t>Maths physique_chimie ses</t>
  </si>
  <si>
    <t>Langues_litterature maths ses</t>
  </si>
  <si>
    <t>Maths numerique_sciences_informatiques physique_chimie</t>
  </si>
  <si>
    <t>Maths svt ses</t>
  </si>
  <si>
    <t>Humanites_litterature_philo langues_litterature ses</t>
  </si>
  <si>
    <t>Maths physique_chimie sciences_ingenieur</t>
  </si>
  <si>
    <t>Histoire_geo_politique humanites_litterature_philo langues_litterature</t>
  </si>
  <si>
    <t>Histoire_geo_politique maths ses</t>
  </si>
  <si>
    <t>Histoire_geo_politique langues_litterature ses</t>
  </si>
  <si>
    <t>Histoire_geo_politique humanites_litterature_philo ses</t>
  </si>
  <si>
    <t>Maths physique_chimie svt</t>
  </si>
  <si>
    <t>Arts_pla humanites_litterature_philo langues_litterature</t>
  </si>
  <si>
    <t>Physique_chimie svt ses</t>
  </si>
  <si>
    <r>
      <rPr>
        <b/>
        <sz val="12"/>
        <color rgb="FF0000FF"/>
        <rFont val="Calibri"/>
        <family val="2"/>
        <scheme val="minor"/>
      </rPr>
      <t>Tableau 3</t>
    </r>
    <r>
      <rPr>
        <b/>
        <sz val="12"/>
        <color theme="1"/>
        <rFont val="Calibri"/>
        <family val="2"/>
        <scheme val="minor"/>
      </rPr>
      <t xml:space="preserve"> - Les 19 triplettes les plus choisies - Académie de La Réunion - Constat 2019</t>
    </r>
  </si>
  <si>
    <t>Histoire_geo_politique maths physique_chimie</t>
  </si>
  <si>
    <t>Humanites_litterature_philo langues_litterature svt</t>
  </si>
  <si>
    <t>Ajouter note de lectures</t>
  </si>
  <si>
    <t>Pour ne pas confondre avec Tab 4</t>
  </si>
  <si>
    <t>humanites_litterature_philo langues_litterature svt</t>
  </si>
  <si>
    <t>arts_pla humanites_litterature_philo langues_litterature</t>
  </si>
  <si>
    <t>physique_chimie svt ses</t>
  </si>
  <si>
    <t>humanites_litterature_philo svt ses</t>
  </si>
  <si>
    <t>langues_litterature maths svt</t>
  </si>
  <si>
    <t>maths numerique_sciences_informatiques sciences_ingenieur</t>
  </si>
  <si>
    <t>langues_litterature svt ses</t>
  </si>
  <si>
    <t>langues_litterature maths physique_chimie</t>
  </si>
  <si>
    <t>histoire_geo_politique svt ses</t>
  </si>
  <si>
    <t>maths physique_chimie ses</t>
  </si>
  <si>
    <t>maths svt ses</t>
  </si>
  <si>
    <t>maths numerique_sciences_informatiques physique_chimie</t>
  </si>
  <si>
    <t>langues_litterature maths ses</t>
  </si>
  <si>
    <t>humanites_litterature_philo langues_litterature ses</t>
  </si>
  <si>
    <t>maths physique_chimie sciences_ingenieur</t>
  </si>
  <si>
    <t>histoire_geo_politique maths ses</t>
  </si>
  <si>
    <t>histoire_geo_politique humanites_litterature_philo langues_litterature</t>
  </si>
  <si>
    <t>histoire_geo_politique langues_litterature ses</t>
  </si>
  <si>
    <t>histoire_geo_politique humanites_litterature_philo ses</t>
  </si>
  <si>
    <t>maths physique_chimie svt</t>
  </si>
  <si>
    <t>Choix des filles et des garçons dans les 19 triplettes les plus choisies - Constat 2019</t>
  </si>
  <si>
    <t>Choix des filles et des garçons dans les 20 triplettes les plus choisies - Constat 2021</t>
  </si>
  <si>
    <t>Choix des filles et des garçons dans les 20 triplettes les plus choisies - Constat 2020</t>
  </si>
  <si>
    <t>maths numerique_sciences_informatiques ses</t>
  </si>
  <si>
    <t>histoire_geo_politique humanites_litterature_philo svt</t>
  </si>
  <si>
    <t>histoire_geo_politique maths physique_chimie</t>
  </si>
  <si>
    <r>
      <rPr>
        <b/>
        <i/>
        <sz val="10"/>
        <color theme="1"/>
        <rFont val="Calibri"/>
        <family val="2"/>
        <scheme val="minor"/>
      </rPr>
      <t>Source :</t>
    </r>
    <r>
      <rPr>
        <i/>
        <sz val="10"/>
        <color theme="1"/>
        <rFont val="Calibri"/>
        <family val="2"/>
        <scheme val="minor"/>
      </rPr>
      <t xml:space="preserve"> Base scolarité Sysca </t>
    </r>
  </si>
  <si>
    <r>
      <rPr>
        <b/>
        <i/>
        <sz val="9"/>
        <rFont val="Calibri"/>
        <family val="2"/>
        <scheme val="minor"/>
      </rPr>
      <t>Lecture :</t>
    </r>
    <r>
      <rPr>
        <i/>
        <sz val="9"/>
        <rFont val="Calibri"/>
        <family val="2"/>
        <scheme val="minor"/>
      </rPr>
      <t xml:space="preserve"> à la rentrée 2021, 23,2% des filles de 1ère générale ont choisi la triplette Maths Physique_Chimie SVT. Cette proportion est de 22,2% des garçons de 1ère générale</t>
    </r>
  </si>
  <si>
    <r>
      <rPr>
        <b/>
        <i/>
        <sz val="9"/>
        <rFont val="Calibri"/>
        <family val="2"/>
        <scheme val="minor"/>
      </rPr>
      <t>Lecture :</t>
    </r>
    <r>
      <rPr>
        <i/>
        <sz val="9"/>
        <rFont val="Calibri"/>
        <family val="2"/>
        <scheme val="minor"/>
      </rPr>
      <t xml:space="preserve"> à la rentrée 2020, 23,9% des filles de 1ère générale ont choisi la triplette Maths Physique_Chimie SVT. Cette proportion est de 25,4% des garçons de 1ère générale</t>
    </r>
  </si>
  <si>
    <r>
      <rPr>
        <b/>
        <sz val="12"/>
        <color rgb="FF0000FF"/>
        <rFont val="Calibri"/>
        <family val="2"/>
        <scheme val="minor"/>
      </rPr>
      <t>Tableau 3</t>
    </r>
    <r>
      <rPr>
        <b/>
        <sz val="12"/>
        <color theme="1"/>
        <rFont val="Calibri"/>
        <family val="2"/>
        <scheme val="minor"/>
      </rPr>
      <t xml:space="preserve"> - Les 20 triplettes les plus choisies - Académie de La Réunion - Constat 2021</t>
    </r>
  </si>
  <si>
    <r>
      <rPr>
        <b/>
        <sz val="12"/>
        <color rgb="FF0000FF"/>
        <rFont val="Calibri"/>
        <family val="2"/>
        <scheme val="minor"/>
      </rPr>
      <t>Tableau 3</t>
    </r>
    <r>
      <rPr>
        <b/>
        <sz val="12"/>
        <color theme="1"/>
        <rFont val="Calibri"/>
        <family val="2"/>
        <scheme val="minor"/>
      </rPr>
      <t xml:space="preserve"> - Les 20 triplettes les plus choisies - Académie de La Réunion - Constat 2020</t>
    </r>
  </si>
  <si>
    <t>(1) Les élèves ayant choisi deux LLCER ne sont comptés qu'une fois</t>
  </si>
  <si>
    <t>La moitié des lycées publics ont moins de 39 triplettes (valeur médiane)</t>
  </si>
  <si>
    <t>La moitié des lycées publics ont moins de 42 triplettes (valeur médiane)</t>
  </si>
  <si>
    <t>Le nbre de triplettes (combinaison de 3 enseignements de spécialité) en 1ère générale varie entre 9 et 71 dans l'ensemble des 32 lycées</t>
  </si>
  <si>
    <t>L'académie de la Réunion compte 32 lycées dont 13 LGT et 19 LPO</t>
  </si>
  <si>
    <t>Le nbre de triplettes (combinaison de 3 enseignements de spécialité) en 1ère générale varie entre 9 et 70 dans l'ensemble des 32 lycées</t>
  </si>
  <si>
    <t>Le nbre de triplettes (combinaison de 3 enseignements de spécialité) en 1ère générale varie entre 10 et 78 dans l'ensemble des 32 lycées</t>
  </si>
  <si>
    <t>Le nbre de triplettes en 1ère générale varie entre 16 et 71 dans les 29 lycées publics</t>
  </si>
  <si>
    <t>Le nbre de triplettes en 1ère générale varie entre 26 et 70 dans les 29 lycées publics</t>
  </si>
  <si>
    <t>Le nbre de triplettes en 1ère générale varie entre 22 et 78 dans les 29 lycées publics</t>
  </si>
  <si>
    <t>Ensemble des triplettes choisies par les élèves de 1ère générale à la Réunion - Constat 2019</t>
  </si>
  <si>
    <t>ARTS_DU_CIRQUE PHYSIQUE_CHIMIE SVT</t>
  </si>
  <si>
    <t>ARTS_PLA NUMERIQUE_SCIENCES_INFORMATIQUES SVT</t>
  </si>
  <si>
    <t>CINEMA HUMANITES_LITTERATURE_PHILO NUMERIQUE_SCIENCES_INFORMATIQUES</t>
  </si>
  <si>
    <t>CINEMA LANGUES_LITTERATURE PHYSIQUE_CHIMIE</t>
  </si>
  <si>
    <t>HISTOIRE_GEO_POLITIQUE HUMANITES_LITTERATURE_PHILO LITTERATURE_LCA_LATIN</t>
  </si>
  <si>
    <t>HISTOIRE_GEO_POLITIQUE NUMERIQUE_SCIENCES_INFORMATIQUES PHYSIQUE_CHIMIE</t>
  </si>
  <si>
    <t>HUMANITES_LITTERATURE_PHILO LANGUES_LITTERATURE LITTERATURE_LCA_LATIN</t>
  </si>
  <si>
    <t>HUMANITES_LITTERATURE_PHILO LITTERATURE_LCA_GREC SES</t>
  </si>
  <si>
    <t>HUMANITES_LITTERATURE_PHILO NUMERIQUE_SCIENCES_INFORMATIQUES SCIENCES_INGENIEUR</t>
  </si>
  <si>
    <t>MUSIQUE HUMANITES_LITTERATURE_PHILO SVT</t>
  </si>
  <si>
    <t>THEATRE HUMANITES_LITTERATURE_PHILO MATHS</t>
  </si>
  <si>
    <t>THEATRE NUMERIQUE_SCIENCES_INFORMATIQUES SES</t>
  </si>
  <si>
    <t>ARTS_DU_CIRQUE HISTOIRE_GEO_POLITIQUE SVT</t>
  </si>
  <si>
    <t>ARTS_DU_CIRQUE HUMANITES_LITTERATURE_PHILO MATHS</t>
  </si>
  <si>
    <t>ARTS_DU_CIRQUE LANGUES_LITTERATURE MATHS</t>
  </si>
  <si>
    <t>ARTS_DU_CIRQUE MATHS PHYSIQUE_CHIMIE</t>
  </si>
  <si>
    <t>ARTS_DU_CIRQUE MATHS SES</t>
  </si>
  <si>
    <t>ARTS_DU_CIRQUE MATHS SVT</t>
  </si>
  <si>
    <t>ARTS_PLA HISTOIRE_GEO_POLITIQUE NUMERIQUE_SCIENCES_INFORMATIQUES</t>
  </si>
  <si>
    <t>ARTS_PLA NUMERIQUE_SCIENCES_INFORMATIQUES PHYSIQUE_CHIMIE</t>
  </si>
  <si>
    <t>CINEMA HISTOIRE_GEO_POLITIQUE PHYSIQUE_CHIMIE</t>
  </si>
  <si>
    <t>HISTOIRE_DES_ARTS HUMANITES_LITTERATURE_PHILO MATHS</t>
  </si>
  <si>
    <t>HISTOIRE_GEO_POLITIQUE HUMANITES_LITTERATURE_PHILO LITTERATURE_LCA_GREC</t>
  </si>
  <si>
    <t>HISTOIRE_GEO_POLITIQUE HUMANITES_LITTERATURE_PHILO SCIENCES_INGENIEUR</t>
  </si>
  <si>
    <t>HISTOIRE_GEO_POLITIQUE LANGUES_LITTERATURE LITTERATURE_LCA_GREC</t>
  </si>
  <si>
    <t>HISTOIRE_GEO_POLITIQUE LITTERATURE_LCA_GREC SES</t>
  </si>
  <si>
    <t>HUMANITES_LITTERATURE_PHILO LANGUES_LITTERATURE LITTERATURE_LCA_GREC</t>
  </si>
  <si>
    <t>HUMANITES_LITTERATURE_PHILO LITTERATURE_LCA_GREC MATHS</t>
  </si>
  <si>
    <t>HUMANITES_LITTERATURE_PHILO LITTERATURE_LCA_GREC SVT</t>
  </si>
  <si>
    <t>HUMANITES_LITTERATURE_PHILO SVT SCIENCES_INGENIEUR</t>
  </si>
  <si>
    <t>LANGUES_LITTERATURE LITTERATURE_LCA_GREC SVT</t>
  </si>
  <si>
    <t>LITTERATURE_LCA_LATIN MATHS SES</t>
  </si>
  <si>
    <t>MUSIQUE HISTOIRE_GEO_POLITIQUE SES</t>
  </si>
  <si>
    <t>MUSIQUE LANGUES_LITTERATURE SVT</t>
  </si>
  <si>
    <t>MUSIQUE PHYSIQUE_CHIMIE SCIENCES_INGENIEUR</t>
  </si>
  <si>
    <t>THEATRE HUMANITES_LITTERATURE_PHILO PHYSIQUE_CHIMIE</t>
  </si>
  <si>
    <t>THEATRE PHYSIQUE_CHIMIE SES</t>
  </si>
  <si>
    <t>THEATRE SVT SCIENCES_INGENIEUR</t>
  </si>
  <si>
    <t>THEATRE SVT SES</t>
  </si>
  <si>
    <t>Ensemble des triplettes choisies par les élèves de 1ère générale à la Réunion - Constat 2020</t>
  </si>
  <si>
    <t>EDUC PHYSIQ PRATIQ&amp;CULT SPORTI MATHS SVT</t>
  </si>
  <si>
    <t>EDUC PHYSIQ PRATIQ&amp;CULT SPORTI MATHS PHYSIQUE_CHIMIE</t>
  </si>
  <si>
    <t>EDUC PHYSIQ PRATIQ&amp;CULT SPORTI SES SVT</t>
  </si>
  <si>
    <t>EDUC PHYSIQ PRATIQ&amp;CULT SPORTI SVT PHYSIQUE_CHIMIE</t>
  </si>
  <si>
    <t>EDUC PHYSIQ PRATIQ&amp;CULT SPORTI HISTOIRE_GEO_POLITIQUE SES</t>
  </si>
  <si>
    <t>CINEMA MATHS SCIENCES_INGENIEUR</t>
  </si>
  <si>
    <t>EDUC PHYSIQ PRATIQ&amp;CULT SPORTI LANGUES_LITTERATURE MATHS</t>
  </si>
  <si>
    <t>EDUC PHYSIQ PRATIQ&amp;CULT SPORTI LANGUES_LITTERATURE SES</t>
  </si>
  <si>
    <t>EDUC PHYSIQ PRATIQ&amp;CULT SPORTI LANGUES_LITTERATURE SVT</t>
  </si>
  <si>
    <t>EDUC PHYSIQ PRATIQ&amp;CULT SPORTI SES MATHS</t>
  </si>
  <si>
    <t>HISTOIRE_GEO_POLITIQUE LITTERATURE_LCA_GREC SVT</t>
  </si>
  <si>
    <t>MUSIQUE LANGUES_LITTERATURE NUMERIQUE_SCIENCES_INFORMATIQUES</t>
  </si>
  <si>
    <t>THEATRE MATHS SES</t>
  </si>
  <si>
    <t>ARTS_DU_CIRQUE HISTOIRE_GEO_POLITIQUE HUMANITES_LITTERATURE_PHILO</t>
  </si>
  <si>
    <t>ARTS_PLA HUMANITES_LITTERATURE_PHILO LITTERATURE_LCA_GREC</t>
  </si>
  <si>
    <t>ARTS_PLA LANGUES_LITTERATURE PHYSIQUE_CHIMIE</t>
  </si>
  <si>
    <t>ARTS_PLA SVT SCIENCES_INGENIEUR</t>
  </si>
  <si>
    <t>EDUC PHYSIQ PRATIQ&amp;CULT SPORTI HISTOIRE_GEO_POLITIQUE MATHS</t>
  </si>
  <si>
    <t>EDUC PHYSIQ PRATIQ&amp;CULT SPORTI HISTOIRE_GEO_POLITIQUE NUMERIQUE_SCIENCES_INFORMATIQUES</t>
  </si>
  <si>
    <t>EDUC PHYSIQ PRATIQ&amp;CULT SPORTI HISTOIRE_GEO_POLITIQUE SVT</t>
  </si>
  <si>
    <t>EDUC PHYSIQ PRATIQ&amp;CULT SPORTI HUMANITES_LITTERATURE_PHILO SES</t>
  </si>
  <si>
    <t>EDUC PHYSIQ PRATIQ&amp;CULT SPORTI MATHS NUMERIQUE_SCIENCES_INFORMATIQUES</t>
  </si>
  <si>
    <t>EDUC PHYSIQ PRATIQ&amp;CULT SPORTI MATHS SCIENCES_INGENIEUR</t>
  </si>
  <si>
    <t>EDUC PHYSIQ PRATIQ&amp;CULT SPORTI NUMERIQUE_SCIENCES_INFORMATIQUES PHYSIQUE_CHIMIE</t>
  </si>
  <si>
    <t>EDUC PHYSIQ PRATIQ&amp;CULT SPORTI PHYSIQUE_CHIMIE SCIENCES_INGENIEUR</t>
  </si>
  <si>
    <t>EDUC PHYSIQ PRATIQ&amp;CULT SPORTI SVT NUMERIQUE_SCIENCES_INFORMATIQUES</t>
  </si>
  <si>
    <t>EDUC PHYSIQ PRATIQ&amp;CULT SPORTI SVT SCIENCES_INGENIEUR</t>
  </si>
  <si>
    <t>HISTOIRE_GEO_POLITIQUE LANGUES_LITTERATURE LITTERATURE_LCA_LATIN</t>
  </si>
  <si>
    <t>HISTOIRE_GEO_POLITIQUE LITTERATURE_LCA_LATIN MATHS</t>
  </si>
  <si>
    <t>HISTOIRE_GEO_POLITIQUE LITTERATURE_LCA_LATIN SES</t>
  </si>
  <si>
    <t>LITTERATURE_LCA_LATIN MATHS SCIENCES_INGENIEUR</t>
  </si>
  <si>
    <t>LITTERATURE_LCA_LATIN MATHS SVT</t>
  </si>
  <si>
    <t>MUSIQUE LANGUES_LITTERATURE PHYSIQUE_CHIMIE</t>
  </si>
  <si>
    <t>MUSIQUE MATHS SVT</t>
  </si>
  <si>
    <t>MUSIQUE SVT SES</t>
  </si>
  <si>
    <t>THEATRE HUMANITES_LITTERATURE_PHILO NUMERIQUE_SCIENCES_INFORMATIQUES</t>
  </si>
  <si>
    <t>THEATRE MATHS NUMERIQUE_SCIENCES_INFORMATIQUES</t>
  </si>
  <si>
    <t>Ensemble des triplettes choisies par les élèves de 1ère générale à la Réunion - Constat 2021</t>
  </si>
  <si>
    <r>
      <rPr>
        <b/>
        <i/>
        <sz val="9"/>
        <color theme="1"/>
        <rFont val="Calibri"/>
        <family val="2"/>
        <scheme val="minor"/>
      </rPr>
      <t>Lecture :</t>
    </r>
    <r>
      <rPr>
        <i/>
        <sz val="9"/>
        <color theme="1"/>
        <rFont val="Calibri"/>
        <family val="2"/>
        <scheme val="minor"/>
      </rPr>
      <t xml:space="preserve"> à la rentrée 2021, 59,0% des élèves de 1ère générale ont choisi les mathématiques. Cette proportion est de 50,0% chez les filles et s'élève à 71,4% chez les garçons</t>
    </r>
  </si>
  <si>
    <r>
      <rPr>
        <b/>
        <i/>
        <sz val="9"/>
        <color theme="1"/>
        <rFont val="Calibri"/>
        <family val="2"/>
        <scheme val="minor"/>
      </rPr>
      <t>Lecture :</t>
    </r>
    <r>
      <rPr>
        <i/>
        <sz val="9"/>
        <color theme="1"/>
        <rFont val="Calibri"/>
        <family val="2"/>
        <scheme val="minor"/>
      </rPr>
      <t xml:space="preserve"> à la rentrée 2021, 72,7% des élèves de 1ère générale d'origine sociale très favorisée ont choisi les mathématiques. Cette proportion est de 49,3% chez les élèves d'origine sociale défavorisée</t>
    </r>
  </si>
  <si>
    <r>
      <rPr>
        <b/>
        <i/>
        <sz val="9"/>
        <rFont val="Calibri"/>
        <family val="2"/>
        <scheme val="minor"/>
      </rPr>
      <t>Lecture :</t>
    </r>
    <r>
      <rPr>
        <i/>
        <sz val="9"/>
        <rFont val="Calibri"/>
        <family val="2"/>
        <scheme val="minor"/>
      </rPr>
      <t xml:space="preserve"> à la rentrée 2021, 59,0% des élèves de 1ère générale ayant choisi la triplette "Mathématiques Physique-Chimie SVT" sont des filles.</t>
    </r>
  </si>
  <si>
    <r>
      <rPr>
        <b/>
        <i/>
        <sz val="9"/>
        <rFont val="Calibri"/>
        <family val="2"/>
        <scheme val="minor"/>
      </rPr>
      <t>Lecture :</t>
    </r>
    <r>
      <rPr>
        <i/>
        <sz val="9"/>
        <rFont val="Calibri"/>
        <family val="2"/>
        <scheme val="minor"/>
      </rPr>
      <t xml:space="preserve"> à la rentrée 2020, 57,4% des élèves de 1ère générale ayant choisi la triplette "Mathématiques Physique-Chimie SVT" sont des filles.</t>
    </r>
  </si>
  <si>
    <r>
      <rPr>
        <b/>
        <i/>
        <sz val="9"/>
        <rFont val="Calibri"/>
        <family val="2"/>
        <scheme val="minor"/>
      </rPr>
      <t>Lecture :</t>
    </r>
    <r>
      <rPr>
        <i/>
        <sz val="9"/>
        <rFont val="Calibri"/>
        <family val="2"/>
        <scheme val="minor"/>
      </rPr>
      <t xml:space="preserve"> à la rentrée 2019, 57,5% des élèves de 1ère générale ayant choisi la triplette "Mathématiques Physique-Chimie SVT" sont des filles.</t>
    </r>
  </si>
  <si>
    <r>
      <rPr>
        <b/>
        <i/>
        <sz val="9"/>
        <rFont val="Calibri"/>
        <family val="2"/>
        <scheme val="minor"/>
      </rPr>
      <t>Lecture :</t>
    </r>
    <r>
      <rPr>
        <i/>
        <sz val="9"/>
        <rFont val="Calibri"/>
        <family val="2"/>
        <scheme val="minor"/>
      </rPr>
      <t xml:space="preserve"> à la rentrée 2020, 27,1% des filles de 1ère générale ont choisi la triplette Maths Physique_Chimie SVT. Cette proportion est de 28,2% des garçons de 1ère générale</t>
    </r>
  </si>
  <si>
    <r>
      <rPr>
        <b/>
        <i/>
        <sz val="9"/>
        <rFont val="Calibri"/>
        <family val="2"/>
        <scheme val="minor"/>
      </rPr>
      <t>Source :</t>
    </r>
    <r>
      <rPr>
        <i/>
        <sz val="9"/>
        <rFont val="Calibri"/>
        <family val="2"/>
        <scheme val="minor"/>
      </rPr>
      <t xml:space="preserve"> Base scolarité Sysca - Lycées publics et privés (pas de hors contrat à La Réunion)</t>
    </r>
  </si>
  <si>
    <r>
      <rPr>
        <b/>
        <i/>
        <sz val="10"/>
        <color theme="1"/>
        <rFont val="Calibri"/>
        <family val="2"/>
        <scheme val="minor"/>
      </rPr>
      <t>Champ :</t>
    </r>
    <r>
      <rPr>
        <i/>
        <sz val="10"/>
        <color theme="1"/>
        <rFont val="Calibri"/>
        <family val="2"/>
        <scheme val="minor"/>
      </rPr>
      <t xml:space="preserve"> Enseignement public et privé (pas de hors contrat à La Réunion)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</si>
</sst>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BFE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medium">
        <color theme="4"/>
      </right>
      <top/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16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3" fontId="4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/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0" fillId="0" borderId="0" xfId="0" applyFill="1"/>
    <xf numFmtId="16" fontId="0" fillId="0" borderId="0" xfId="0" applyNumberFormat="1"/>
    <xf numFmtId="3" fontId="0" fillId="0" borderId="0" xfId="0" applyNumberFormat="1"/>
    <xf numFmtId="164" fontId="1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20" fontId="6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165" fontId="7" fillId="0" borderId="2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1" xfId="0" applyFont="1" applyBorder="1" applyAlignment="1">
      <alignment horizontal="left" vertical="center"/>
    </xf>
    <xf numFmtId="3" fontId="16" fillId="0" borderId="1" xfId="0" applyNumberFormat="1" applyFont="1" applyBorder="1" applyAlignment="1">
      <alignment horizontal="center" vertical="center"/>
    </xf>
    <xf numFmtId="166" fontId="16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3" fontId="15" fillId="0" borderId="1" xfId="0" applyNumberFormat="1" applyFont="1" applyBorder="1" applyAlignment="1">
      <alignment horizontal="center" vertical="center"/>
    </xf>
    <xf numFmtId="166" fontId="15" fillId="0" borderId="1" xfId="0" applyNumberFormat="1" applyFont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3" fontId="7" fillId="4" borderId="2" xfId="0" applyNumberFormat="1" applyFont="1" applyFill="1" applyBorder="1" applyAlignment="1">
      <alignment horizontal="center" vertical="center"/>
    </xf>
    <xf numFmtId="165" fontId="7" fillId="4" borderId="2" xfId="0" applyNumberFormat="1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3" fontId="6" fillId="0" borderId="13" xfId="0" applyNumberFormat="1" applyFont="1" applyFill="1" applyBorder="1" applyAlignment="1">
      <alignment horizontal="center" vertical="center"/>
    </xf>
    <xf numFmtId="164" fontId="19" fillId="0" borderId="2" xfId="0" applyNumberFormat="1" applyFont="1" applyFill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3" fontId="6" fillId="4" borderId="13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4" borderId="8" xfId="0" applyNumberFormat="1" applyFont="1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0" fillId="4" borderId="2" xfId="0" applyNumberFormat="1" applyFill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5" fontId="0" fillId="4" borderId="8" xfId="0" applyNumberForma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65" fontId="0" fillId="0" borderId="13" xfId="0" applyNumberFormat="1" applyFill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65" fontId="0" fillId="4" borderId="13" xfId="0" applyNumberFormat="1" applyFill="1" applyBorder="1" applyAlignment="1">
      <alignment horizontal="center" vertical="center"/>
    </xf>
    <xf numFmtId="165" fontId="0" fillId="4" borderId="14" xfId="0" applyNumberFormat="1" applyFill="1" applyBorder="1" applyAlignment="1">
      <alignment horizontal="center" vertical="center"/>
    </xf>
    <xf numFmtId="0" fontId="0" fillId="5" borderId="0" xfId="0" applyFill="1"/>
    <xf numFmtId="164" fontId="6" fillId="0" borderId="2" xfId="0" applyNumberFormat="1" applyFont="1" applyBorder="1" applyAlignment="1">
      <alignment horizontal="center"/>
    </xf>
    <xf numFmtId="0" fontId="2" fillId="5" borderId="0" xfId="0" applyFont="1" applyFill="1" applyAlignment="1">
      <alignment vertical="center"/>
    </xf>
    <xf numFmtId="164" fontId="0" fillId="0" borderId="0" xfId="0" applyNumberFormat="1"/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left"/>
    </xf>
    <xf numFmtId="1" fontId="6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/>
    </xf>
    <xf numFmtId="0" fontId="1" fillId="5" borderId="0" xfId="0" applyFont="1" applyFill="1"/>
    <xf numFmtId="0" fontId="0" fillId="5" borderId="0" xfId="0" applyFill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1" fillId="6" borderId="2" xfId="0" applyFont="1" applyFill="1" applyBorder="1" applyAlignment="1">
      <alignment vertical="center"/>
    </xf>
    <xf numFmtId="3" fontId="10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6" fillId="0" borderId="20" xfId="0" applyFont="1" applyBorder="1"/>
    <xf numFmtId="0" fontId="16" fillId="0" borderId="21" xfId="0" applyFont="1" applyBorder="1"/>
    <xf numFmtId="0" fontId="16" fillId="0" borderId="2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16" fillId="0" borderId="22" xfId="0" applyFont="1" applyBorder="1"/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17" fillId="0" borderId="5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vertical="center"/>
    </xf>
    <xf numFmtId="0" fontId="21" fillId="0" borderId="0" xfId="0" applyFont="1" applyFill="1" applyAlignment="1">
      <alignment vertical="center"/>
    </xf>
    <xf numFmtId="0" fontId="17" fillId="0" borderId="0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rgbClr val="0000FF"/>
                </a:solidFill>
              </a:rPr>
              <a:t>Graphique 1 :</a:t>
            </a:r>
            <a:r>
              <a:rPr lang="en-US" sz="1200" b="1">
                <a:solidFill>
                  <a:sysClr val="windowText" lastClr="000000"/>
                </a:solidFill>
              </a:rPr>
              <a:t> </a:t>
            </a:r>
            <a:r>
              <a:rPr lang="en-US" sz="1200" b="0">
                <a:solidFill>
                  <a:sysClr val="windowText" lastClr="000000"/>
                </a:solidFill>
              </a:rPr>
              <a:t>Répartition (en %) des élèves de 1</a:t>
            </a:r>
            <a:r>
              <a:rPr lang="en-US" sz="1200" b="0" baseline="30000">
                <a:solidFill>
                  <a:sysClr val="windowText" lastClr="000000"/>
                </a:solidFill>
              </a:rPr>
              <a:t>ère</a:t>
            </a:r>
            <a:r>
              <a:rPr lang="en-US" sz="1200" b="0">
                <a:solidFill>
                  <a:sysClr val="windowText" lastClr="000000"/>
                </a:solidFill>
              </a:rPr>
              <a:t> générale</a:t>
            </a:r>
            <a:r>
              <a:rPr lang="en-US" sz="1200" b="0" baseline="0">
                <a:solidFill>
                  <a:sysClr val="windowText" lastClr="000000"/>
                </a:solidFill>
              </a:rPr>
              <a:t> à la rentrée 2019 </a:t>
            </a:r>
          </a:p>
          <a:p>
            <a:pPr>
              <a:defRPr sz="1200" b="1">
                <a:solidFill>
                  <a:sysClr val="windowText" lastClr="000000"/>
                </a:solidFill>
              </a:defRPr>
            </a:pPr>
            <a:r>
              <a:rPr lang="en-US" sz="1200" b="0" baseline="0">
                <a:solidFill>
                  <a:sysClr val="windowText" lastClr="000000"/>
                </a:solidFill>
              </a:rPr>
              <a:t>selon l</a:t>
            </a:r>
            <a:r>
              <a:rPr lang="en-US" sz="1200" b="0">
                <a:solidFill>
                  <a:sysClr val="windowText" lastClr="000000"/>
                </a:solidFill>
              </a:rPr>
              <a:t>es 19</a:t>
            </a:r>
            <a:r>
              <a:rPr lang="en-US" sz="1200" b="0" baseline="0">
                <a:solidFill>
                  <a:sysClr val="windowText" lastClr="000000"/>
                </a:solidFill>
              </a:rPr>
              <a:t> combinaisons les plus choisies dans l'académie de la Réunion</a:t>
            </a:r>
            <a:endParaRPr lang="en-US" sz="1200" b="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6330525101256075"/>
          <c:y val="1.54153978806041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50800" dir="5400000" sx="1000" sy="1000" algn="ctr" rotWithShape="0">
                <a:srgbClr val="000000">
                  <a:alpha val="43137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accent1">
                    <a:lumMod val="40000"/>
                    <a:lumOff val="60000"/>
                  </a:schemeClr>
                </a:solidFill>
              </a:ln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482F-499C-AC13-1FBD076847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'Tab3 Triplettes les + choisies'!$A$71:$A$90</c:f>
              <c:strCache>
                <c:ptCount val="20"/>
                <c:pt idx="0">
                  <c:v>Autres</c:v>
                </c:pt>
                <c:pt idx="1">
                  <c:v>Hist_geo_politiq Maths SVT</c:v>
                </c:pt>
                <c:pt idx="2">
                  <c:v>Hist_geo_politiq Humanites_litterat_philo SVT</c:v>
                </c:pt>
                <c:pt idx="3">
                  <c:v>Lang_litterat Physique_chimie SVT</c:v>
                </c:pt>
                <c:pt idx="4">
                  <c:v>Humanites_litterat_philo Lang_litterat SVT</c:v>
                </c:pt>
                <c:pt idx="5">
                  <c:v>Maths Physique_chimie SES</c:v>
                </c:pt>
                <c:pt idx="6">
                  <c:v>Lang_litterat Maths Physique_chimie</c:v>
                </c:pt>
                <c:pt idx="7">
                  <c:v>Hist_geo_politiq SVT SES</c:v>
                </c:pt>
                <c:pt idx="8">
                  <c:v>Lang_litterat Maths SVT</c:v>
                </c:pt>
                <c:pt idx="9">
                  <c:v>Maths Numeriq_sciences_informatiq Sciences_ingenieur</c:v>
                </c:pt>
                <c:pt idx="10">
                  <c:v>Lang_litterat Maths SES</c:v>
                </c:pt>
                <c:pt idx="11">
                  <c:v>Humanites_litterat_philo Lang_litterat SES</c:v>
                </c:pt>
                <c:pt idx="12">
                  <c:v>Maths Numeriq_sciences_informatiq Physique_chimie</c:v>
                </c:pt>
                <c:pt idx="13">
                  <c:v>Maths SVT SES</c:v>
                </c:pt>
                <c:pt idx="14">
                  <c:v>Maths Physique_chimie Sciences_ingenieur</c:v>
                </c:pt>
                <c:pt idx="15">
                  <c:v>Hist_geo_politiq Maths SES</c:v>
                </c:pt>
                <c:pt idx="16">
                  <c:v>Hist_geo_politiq Humanites_litterat_philo SES</c:v>
                </c:pt>
                <c:pt idx="17">
                  <c:v>Hist_geo_politiq Lang_litterat SES</c:v>
                </c:pt>
                <c:pt idx="18">
                  <c:v>Hist_geo_politiq Humanites_litterat_philo Lang_litterat</c:v>
                </c:pt>
                <c:pt idx="19">
                  <c:v>Maths Physique_chimie SVT</c:v>
                </c:pt>
              </c:strCache>
            </c:strRef>
          </c:cat>
          <c:val>
            <c:numRef>
              <c:f>'Tab3 Triplettes les + choisies'!$C$71:$C$90</c:f>
              <c:numCache>
                <c:formatCode>0.0</c:formatCode>
                <c:ptCount val="20"/>
                <c:pt idx="0">
                  <c:v>22.9</c:v>
                </c:pt>
                <c:pt idx="1">
                  <c:v>1.1599999999999999</c:v>
                </c:pt>
                <c:pt idx="2">
                  <c:v>1.18</c:v>
                </c:pt>
                <c:pt idx="3">
                  <c:v>1.29</c:v>
                </c:pt>
                <c:pt idx="4">
                  <c:v>1.4</c:v>
                </c:pt>
                <c:pt idx="5">
                  <c:v>1.4</c:v>
                </c:pt>
                <c:pt idx="6">
                  <c:v>1.43</c:v>
                </c:pt>
                <c:pt idx="7">
                  <c:v>1.84</c:v>
                </c:pt>
                <c:pt idx="8">
                  <c:v>1.84</c:v>
                </c:pt>
                <c:pt idx="9">
                  <c:v>2.2200000000000002</c:v>
                </c:pt>
                <c:pt idx="10">
                  <c:v>2.2400000000000002</c:v>
                </c:pt>
                <c:pt idx="11">
                  <c:v>2.2799999999999998</c:v>
                </c:pt>
                <c:pt idx="12">
                  <c:v>2.76</c:v>
                </c:pt>
                <c:pt idx="13">
                  <c:v>2.94</c:v>
                </c:pt>
                <c:pt idx="14">
                  <c:v>4.3899999999999997</c:v>
                </c:pt>
                <c:pt idx="15">
                  <c:v>4.67</c:v>
                </c:pt>
                <c:pt idx="16">
                  <c:v>5.16</c:v>
                </c:pt>
                <c:pt idx="17">
                  <c:v>5.29</c:v>
                </c:pt>
                <c:pt idx="18">
                  <c:v>6.1</c:v>
                </c:pt>
                <c:pt idx="19">
                  <c:v>27.55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04-47FF-A5F7-32A268E88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axId val="330026672"/>
        <c:axId val="326048512"/>
      </c:barChart>
      <c:catAx>
        <c:axId val="330026672"/>
        <c:scaling>
          <c:orientation val="minMax"/>
        </c:scaling>
        <c:delete val="0"/>
        <c:axPos val="l"/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6048512"/>
        <c:crosses val="autoZero"/>
        <c:auto val="1"/>
        <c:lblAlgn val="ctr"/>
        <c:lblOffset val="100"/>
        <c:noMultiLvlLbl val="0"/>
      </c:catAx>
      <c:valAx>
        <c:axId val="326048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800" i="1"/>
                  <a:t>Source : Base scolarité Sysca / Enseignement public et privé</a:t>
                </a:r>
              </a:p>
            </c:rich>
          </c:tx>
          <c:layout>
            <c:manualLayout>
              <c:xMode val="edge"/>
              <c:yMode val="edge"/>
              <c:x val="5.7480553350450041E-3"/>
              <c:y val="0.95249122764708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0026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rgbClr val="0000FF"/>
                </a:solidFill>
              </a:rPr>
              <a:t>Graphique 1 :</a:t>
            </a:r>
            <a:r>
              <a:rPr lang="en-US" sz="1200" b="1">
                <a:solidFill>
                  <a:sysClr val="windowText" lastClr="000000"/>
                </a:solidFill>
              </a:rPr>
              <a:t> </a:t>
            </a:r>
            <a:r>
              <a:rPr lang="en-US" sz="1200" b="0">
                <a:solidFill>
                  <a:sysClr val="windowText" lastClr="000000"/>
                </a:solidFill>
              </a:rPr>
              <a:t>Répartition (en %) des élèves de 1</a:t>
            </a:r>
            <a:r>
              <a:rPr lang="en-US" sz="1200" b="0" baseline="30000">
                <a:solidFill>
                  <a:sysClr val="windowText" lastClr="000000"/>
                </a:solidFill>
              </a:rPr>
              <a:t>ère</a:t>
            </a:r>
            <a:r>
              <a:rPr lang="en-US" sz="1200" b="0">
                <a:solidFill>
                  <a:sysClr val="windowText" lastClr="000000"/>
                </a:solidFill>
              </a:rPr>
              <a:t> générale</a:t>
            </a:r>
            <a:r>
              <a:rPr lang="en-US" sz="1200" b="0" baseline="0">
                <a:solidFill>
                  <a:sysClr val="windowText" lastClr="000000"/>
                </a:solidFill>
              </a:rPr>
              <a:t> à la rentrée 2021 </a:t>
            </a:r>
          </a:p>
          <a:p>
            <a:pPr>
              <a:defRPr sz="1200" b="1">
                <a:solidFill>
                  <a:sysClr val="windowText" lastClr="000000"/>
                </a:solidFill>
              </a:defRPr>
            </a:pPr>
            <a:r>
              <a:rPr lang="en-US" sz="1200" b="0" baseline="0">
                <a:solidFill>
                  <a:sysClr val="windowText" lastClr="000000"/>
                </a:solidFill>
              </a:rPr>
              <a:t>selon l</a:t>
            </a:r>
            <a:r>
              <a:rPr lang="en-US" sz="1200" b="0">
                <a:solidFill>
                  <a:sysClr val="windowText" lastClr="000000"/>
                </a:solidFill>
              </a:rPr>
              <a:t>es 20</a:t>
            </a:r>
            <a:r>
              <a:rPr lang="en-US" sz="1200" b="0" baseline="0">
                <a:solidFill>
                  <a:sysClr val="windowText" lastClr="000000"/>
                </a:solidFill>
              </a:rPr>
              <a:t> combinaisons les plus choisies dans l'académie de la Réunion</a:t>
            </a:r>
            <a:endParaRPr lang="en-US" sz="1200" b="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6330525101256075"/>
          <c:y val="1.54153978806041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779-44F2-A9FD-D13DDE1517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'Tab3 Triplettes les + choisies'!$A$5:$A$25</c:f>
              <c:strCache>
                <c:ptCount val="21"/>
                <c:pt idx="0">
                  <c:v>Autres</c:v>
                </c:pt>
                <c:pt idx="1">
                  <c:v>Histoire_geo_politique maths physique_chimie</c:v>
                </c:pt>
                <c:pt idx="2">
                  <c:v>Histoire_geo_politique humanites_litterature_philo svt</c:v>
                </c:pt>
                <c:pt idx="3">
                  <c:v>Humanites_litterature_philo svt ses</c:v>
                </c:pt>
                <c:pt idx="4">
                  <c:v>Langues_litterature maths svt</c:v>
                </c:pt>
                <c:pt idx="5">
                  <c:v>Maths numerique_sciences_informatiques ses</c:v>
                </c:pt>
                <c:pt idx="6">
                  <c:v>Maths numerique_sciences_informatiques sciences_ingenieur</c:v>
                </c:pt>
                <c:pt idx="7">
                  <c:v>Langues_litterature svt ses</c:v>
                </c:pt>
                <c:pt idx="8">
                  <c:v>Langues_litterature maths physique_chimie</c:v>
                </c:pt>
                <c:pt idx="9">
                  <c:v>Histoire_geo_politique svt ses</c:v>
                </c:pt>
                <c:pt idx="10">
                  <c:v>Maths physique_chimie ses</c:v>
                </c:pt>
                <c:pt idx="11">
                  <c:v>Langues_litterature maths ses</c:v>
                </c:pt>
                <c:pt idx="12">
                  <c:v>Maths numerique_sciences_informatiques physique_chimie</c:v>
                </c:pt>
                <c:pt idx="13">
                  <c:v>Maths svt ses</c:v>
                </c:pt>
                <c:pt idx="14">
                  <c:v>Humanites_litterature_philo langues_litterature ses</c:v>
                </c:pt>
                <c:pt idx="15">
                  <c:v>Maths physique_chimie sciences_ingenieur</c:v>
                </c:pt>
                <c:pt idx="16">
                  <c:v>Histoire_geo_politique humanites_litterature_philo langues_litterature</c:v>
                </c:pt>
                <c:pt idx="17">
                  <c:v>Histoire_geo_politique maths ses</c:v>
                </c:pt>
                <c:pt idx="18">
                  <c:v>Histoire_geo_politique langues_litterature ses</c:v>
                </c:pt>
                <c:pt idx="19">
                  <c:v>Histoire_geo_politique humanites_litterature_philo ses</c:v>
                </c:pt>
                <c:pt idx="20">
                  <c:v>Maths physique_chimie svt</c:v>
                </c:pt>
              </c:strCache>
            </c:strRef>
          </c:cat>
          <c:val>
            <c:numRef>
              <c:f>'Tab3 Triplettes les + choisies'!$C$5:$C$25</c:f>
              <c:numCache>
                <c:formatCode>0.0</c:formatCode>
                <c:ptCount val="21"/>
                <c:pt idx="0">
                  <c:v>24.538679914833214</c:v>
                </c:pt>
                <c:pt idx="1">
                  <c:v>1.1000000000000001</c:v>
                </c:pt>
                <c:pt idx="2">
                  <c:v>1.1499999999999999</c:v>
                </c:pt>
                <c:pt idx="3">
                  <c:v>1.19</c:v>
                </c:pt>
                <c:pt idx="4">
                  <c:v>1.19</c:v>
                </c:pt>
                <c:pt idx="5">
                  <c:v>1.22</c:v>
                </c:pt>
                <c:pt idx="6">
                  <c:v>1.3</c:v>
                </c:pt>
                <c:pt idx="7">
                  <c:v>1.31</c:v>
                </c:pt>
                <c:pt idx="8">
                  <c:v>1.4</c:v>
                </c:pt>
                <c:pt idx="9">
                  <c:v>1.7</c:v>
                </c:pt>
                <c:pt idx="10">
                  <c:v>2.13</c:v>
                </c:pt>
                <c:pt idx="11">
                  <c:v>2.68</c:v>
                </c:pt>
                <c:pt idx="12">
                  <c:v>2.96</c:v>
                </c:pt>
                <c:pt idx="13">
                  <c:v>3.03</c:v>
                </c:pt>
                <c:pt idx="14">
                  <c:v>3.11</c:v>
                </c:pt>
                <c:pt idx="15">
                  <c:v>4.13</c:v>
                </c:pt>
                <c:pt idx="16">
                  <c:v>5.15</c:v>
                </c:pt>
                <c:pt idx="17">
                  <c:v>5.22</c:v>
                </c:pt>
                <c:pt idx="18">
                  <c:v>5.78</c:v>
                </c:pt>
                <c:pt idx="19">
                  <c:v>6.88</c:v>
                </c:pt>
                <c:pt idx="20">
                  <c:v>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79-44F2-A9FD-D13DDE1517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0"/>
        <c:axId val="330026672"/>
        <c:axId val="326048512"/>
      </c:barChart>
      <c:catAx>
        <c:axId val="330026672"/>
        <c:scaling>
          <c:orientation val="minMax"/>
        </c:scaling>
        <c:delete val="0"/>
        <c:axPos val="l"/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6048512"/>
        <c:crosses val="autoZero"/>
        <c:auto val="1"/>
        <c:lblAlgn val="ctr"/>
        <c:lblOffset val="100"/>
        <c:noMultiLvlLbl val="0"/>
      </c:catAx>
      <c:valAx>
        <c:axId val="326048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800" i="1"/>
                  <a:t>Source : Base scolarité Sysca / Enseignement public et privé</a:t>
                </a:r>
              </a:p>
            </c:rich>
          </c:tx>
          <c:layout>
            <c:manualLayout>
              <c:xMode val="edge"/>
              <c:yMode val="edge"/>
              <c:x val="5.7480553350450041E-3"/>
              <c:y val="0.95249122764708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0026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rgbClr val="0000FF"/>
                </a:solidFill>
              </a:rPr>
              <a:t>Graphique 1 :</a:t>
            </a:r>
            <a:r>
              <a:rPr lang="en-US" sz="1200" b="1">
                <a:solidFill>
                  <a:sysClr val="windowText" lastClr="000000"/>
                </a:solidFill>
              </a:rPr>
              <a:t> </a:t>
            </a:r>
            <a:r>
              <a:rPr lang="en-US" sz="1200" b="0">
                <a:solidFill>
                  <a:sysClr val="windowText" lastClr="000000"/>
                </a:solidFill>
              </a:rPr>
              <a:t>Répartition (en %) des élèves de 1</a:t>
            </a:r>
            <a:r>
              <a:rPr lang="en-US" sz="1200" b="0" baseline="30000">
                <a:solidFill>
                  <a:sysClr val="windowText" lastClr="000000"/>
                </a:solidFill>
              </a:rPr>
              <a:t>ère</a:t>
            </a:r>
            <a:r>
              <a:rPr lang="en-US" sz="1200" b="0">
                <a:solidFill>
                  <a:sysClr val="windowText" lastClr="000000"/>
                </a:solidFill>
              </a:rPr>
              <a:t> générale</a:t>
            </a:r>
            <a:r>
              <a:rPr lang="en-US" sz="1200" b="0" baseline="0">
                <a:solidFill>
                  <a:sysClr val="windowText" lastClr="000000"/>
                </a:solidFill>
              </a:rPr>
              <a:t> à la rentrée 2020 </a:t>
            </a:r>
          </a:p>
          <a:p>
            <a:pPr>
              <a:defRPr sz="1200" b="1">
                <a:solidFill>
                  <a:sysClr val="windowText" lastClr="000000"/>
                </a:solidFill>
              </a:defRPr>
            </a:pPr>
            <a:r>
              <a:rPr lang="en-US" sz="1200" b="0" baseline="0">
                <a:solidFill>
                  <a:sysClr val="windowText" lastClr="000000"/>
                </a:solidFill>
              </a:rPr>
              <a:t>selon l</a:t>
            </a:r>
            <a:r>
              <a:rPr lang="en-US" sz="1200" b="0">
                <a:solidFill>
                  <a:sysClr val="windowText" lastClr="000000"/>
                </a:solidFill>
              </a:rPr>
              <a:t>es 20</a:t>
            </a:r>
            <a:r>
              <a:rPr lang="en-US" sz="1200" b="0" baseline="0">
                <a:solidFill>
                  <a:sysClr val="windowText" lastClr="000000"/>
                </a:solidFill>
              </a:rPr>
              <a:t> combinaisons les plus choisies dans l'académie de la Réunion</a:t>
            </a:r>
            <a:endParaRPr lang="en-US" sz="1200" b="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6330525101256075"/>
          <c:y val="1.54153978806041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D11-45D0-8FDD-91289CC6CC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'Tab3 Triplettes les + choisies'!$A$38:$A$58</c:f>
              <c:strCache>
                <c:ptCount val="21"/>
                <c:pt idx="0">
                  <c:v>Autres</c:v>
                </c:pt>
                <c:pt idx="1">
                  <c:v>Humanites_litterature_philo langues_litterature svt</c:v>
                </c:pt>
                <c:pt idx="2">
                  <c:v>Arts_pla humanites_litterature_philo langues_litterature</c:v>
                </c:pt>
                <c:pt idx="3">
                  <c:v>Physique_chimie svt ses</c:v>
                </c:pt>
                <c:pt idx="4">
                  <c:v>Humanites_litterature_philo svt ses</c:v>
                </c:pt>
                <c:pt idx="5">
                  <c:v>Langues_litterature maths svt</c:v>
                </c:pt>
                <c:pt idx="6">
                  <c:v>Maths numerique_sciences_informatiques sciences_ingenieur</c:v>
                </c:pt>
                <c:pt idx="7">
                  <c:v>Langues_litterature svt ses</c:v>
                </c:pt>
                <c:pt idx="8">
                  <c:v>Langues_litterature maths physique_chimie</c:v>
                </c:pt>
                <c:pt idx="9">
                  <c:v>Histoire_geo_politique svt ses</c:v>
                </c:pt>
                <c:pt idx="10">
                  <c:v>Maths physique_chimie ses</c:v>
                </c:pt>
                <c:pt idx="11">
                  <c:v>Maths svt ses</c:v>
                </c:pt>
                <c:pt idx="12">
                  <c:v>Maths numerique_sciences_informatiques physique_chimie</c:v>
                </c:pt>
                <c:pt idx="13">
                  <c:v>Langues_litterature maths ses</c:v>
                </c:pt>
                <c:pt idx="14">
                  <c:v>Humanites_litterature_philo langues_litterature ses</c:v>
                </c:pt>
                <c:pt idx="15">
                  <c:v>Maths physique_chimie sciences_ingenieur</c:v>
                </c:pt>
                <c:pt idx="16">
                  <c:v>Histoire_geo_politique maths ses</c:v>
                </c:pt>
                <c:pt idx="17">
                  <c:v>Histoire_geo_politique humanites_litterature_philo langues_litterature</c:v>
                </c:pt>
                <c:pt idx="18">
                  <c:v>Histoire_geo_politique langues_litterature ses</c:v>
                </c:pt>
                <c:pt idx="19">
                  <c:v>Histoire_geo_politique humanites_litterature_philo ses</c:v>
                </c:pt>
                <c:pt idx="20">
                  <c:v>Maths physique_chimie svt</c:v>
                </c:pt>
              </c:strCache>
            </c:strRef>
          </c:cat>
          <c:val>
            <c:numRef>
              <c:f>'Tab3 Triplettes les + choisies'!$C$38:$C$58</c:f>
              <c:numCache>
                <c:formatCode>0.0</c:formatCode>
                <c:ptCount val="21"/>
                <c:pt idx="0">
                  <c:v>23.6</c:v>
                </c:pt>
                <c:pt idx="1">
                  <c:v>1.1000000000000001</c:v>
                </c:pt>
                <c:pt idx="2">
                  <c:v>1.1299999999999999</c:v>
                </c:pt>
                <c:pt idx="3">
                  <c:v>1.17</c:v>
                </c:pt>
                <c:pt idx="4">
                  <c:v>1.26</c:v>
                </c:pt>
                <c:pt idx="5">
                  <c:v>1.3</c:v>
                </c:pt>
                <c:pt idx="6">
                  <c:v>1.43</c:v>
                </c:pt>
                <c:pt idx="7">
                  <c:v>1.44</c:v>
                </c:pt>
                <c:pt idx="8">
                  <c:v>1.79</c:v>
                </c:pt>
                <c:pt idx="9">
                  <c:v>1.92</c:v>
                </c:pt>
                <c:pt idx="10">
                  <c:v>1.96</c:v>
                </c:pt>
                <c:pt idx="11">
                  <c:v>2.36</c:v>
                </c:pt>
                <c:pt idx="12">
                  <c:v>2.39</c:v>
                </c:pt>
                <c:pt idx="13">
                  <c:v>2.4700000000000002</c:v>
                </c:pt>
                <c:pt idx="14">
                  <c:v>3.55</c:v>
                </c:pt>
                <c:pt idx="15">
                  <c:v>4.3899999999999997</c:v>
                </c:pt>
                <c:pt idx="16">
                  <c:v>4.7</c:v>
                </c:pt>
                <c:pt idx="17">
                  <c:v>5.43</c:v>
                </c:pt>
                <c:pt idx="18">
                  <c:v>5.58</c:v>
                </c:pt>
                <c:pt idx="19">
                  <c:v>6.54</c:v>
                </c:pt>
                <c:pt idx="20">
                  <c:v>24.52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11-45D0-8FDD-91289CC6CCD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0"/>
        <c:axId val="330026672"/>
        <c:axId val="326048512"/>
      </c:barChart>
      <c:catAx>
        <c:axId val="330026672"/>
        <c:scaling>
          <c:orientation val="minMax"/>
        </c:scaling>
        <c:delete val="0"/>
        <c:axPos val="l"/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6048512"/>
        <c:crosses val="autoZero"/>
        <c:auto val="1"/>
        <c:lblAlgn val="ctr"/>
        <c:lblOffset val="100"/>
        <c:noMultiLvlLbl val="0"/>
      </c:catAx>
      <c:valAx>
        <c:axId val="326048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800" i="1"/>
                  <a:t>Source : Base scolarité Sysca / Enseignement public et privé</a:t>
                </a:r>
              </a:p>
            </c:rich>
          </c:tx>
          <c:layout>
            <c:manualLayout>
              <c:xMode val="edge"/>
              <c:yMode val="edge"/>
              <c:x val="5.7480553350450041E-3"/>
              <c:y val="0.95249122764708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0026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rgbClr val="0000FF"/>
                </a:solidFill>
              </a:rPr>
              <a:t>Graphique 2 : </a:t>
            </a:r>
            <a:r>
              <a:rPr lang="en-US" sz="1200" b="0">
                <a:solidFill>
                  <a:sysClr val="windowText" lastClr="000000"/>
                </a:solidFill>
              </a:rPr>
              <a:t>Répartition (en %) des élèves de 1</a:t>
            </a:r>
            <a:r>
              <a:rPr lang="en-US" sz="1200" b="0" baseline="30000">
                <a:solidFill>
                  <a:sysClr val="windowText" lastClr="000000"/>
                </a:solidFill>
              </a:rPr>
              <a:t>ère</a:t>
            </a:r>
            <a:r>
              <a:rPr lang="en-US" sz="1200" b="0">
                <a:solidFill>
                  <a:sysClr val="windowText" lastClr="000000"/>
                </a:solidFill>
              </a:rPr>
              <a:t> générale</a:t>
            </a:r>
            <a:r>
              <a:rPr lang="en-US" sz="1200" b="0" baseline="0">
                <a:solidFill>
                  <a:sysClr val="windowText" lastClr="000000"/>
                </a:solidFill>
              </a:rPr>
              <a:t> à la rentrée 2019 </a:t>
            </a:r>
          </a:p>
          <a:p>
            <a:pPr>
              <a:defRPr sz="1200" b="1">
                <a:solidFill>
                  <a:sysClr val="windowText" lastClr="000000"/>
                </a:solidFill>
              </a:defRPr>
            </a:pPr>
            <a:r>
              <a:rPr lang="en-US" sz="1200" b="0" baseline="0">
                <a:solidFill>
                  <a:sysClr val="windowText" lastClr="000000"/>
                </a:solidFill>
              </a:rPr>
              <a:t>selon l</a:t>
            </a:r>
            <a:r>
              <a:rPr lang="en-US" sz="1200" b="0">
                <a:solidFill>
                  <a:sysClr val="windowText" lastClr="000000"/>
                </a:solidFill>
              </a:rPr>
              <a:t>es 19</a:t>
            </a:r>
            <a:r>
              <a:rPr lang="en-US" sz="1200" b="0" baseline="0">
                <a:solidFill>
                  <a:sysClr val="windowText" lastClr="000000"/>
                </a:solidFill>
              </a:rPr>
              <a:t> combinaisons les plus choisies dans l'académie de La Réunion</a:t>
            </a:r>
            <a:endParaRPr lang="en-US" sz="1200" b="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3605729460929098"/>
          <c:y val="2.28310282041697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3695113723863535"/>
          <c:y val="0.12186379928315412"/>
          <c:w val="0.6308924599683895"/>
          <c:h val="0.75988524237584887"/>
        </c:manualLayout>
      </c:layout>
      <c:barChart>
        <c:barDir val="bar"/>
        <c:grouping val="clustered"/>
        <c:varyColors val="0"/>
        <c:ser>
          <c:idx val="1"/>
          <c:order val="0"/>
          <c:tx>
            <c:v>Filles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'Tab4 Part Filles Garçons'!$A$77:$A$96</c:f>
              <c:strCache>
                <c:ptCount val="20"/>
                <c:pt idx="0">
                  <c:v>Autres</c:v>
                </c:pt>
                <c:pt idx="1">
                  <c:v>Hist_geo_politiq Maths SVT</c:v>
                </c:pt>
                <c:pt idx="2">
                  <c:v>Hist_geo_politiq Humanites_litterat_philo SVT</c:v>
                </c:pt>
                <c:pt idx="3">
                  <c:v>Lang_litterat Physique_chimie SVT</c:v>
                </c:pt>
                <c:pt idx="4">
                  <c:v>Humanites_litterat_philo Lang_litterat SVT</c:v>
                </c:pt>
                <c:pt idx="5">
                  <c:v>Maths Physique_chimie SES</c:v>
                </c:pt>
                <c:pt idx="6">
                  <c:v>Lang_litterat Maths Physique_chimie</c:v>
                </c:pt>
                <c:pt idx="7">
                  <c:v>Hist_geo_politiq SVT SES</c:v>
                </c:pt>
                <c:pt idx="8">
                  <c:v>Lang_litterat Maths SVT</c:v>
                </c:pt>
                <c:pt idx="9">
                  <c:v>Maths Numeriq_sciences_informatiq Sciences_ingenieur</c:v>
                </c:pt>
                <c:pt idx="10">
                  <c:v>Lang_litterat Maths SES</c:v>
                </c:pt>
                <c:pt idx="11">
                  <c:v>Humanites_litterat_philo Lang_litterat SES</c:v>
                </c:pt>
                <c:pt idx="12">
                  <c:v>Maths Numeriq_sciences_informatiq Physique_chimie</c:v>
                </c:pt>
                <c:pt idx="13">
                  <c:v>Maths SVT SES</c:v>
                </c:pt>
                <c:pt idx="14">
                  <c:v>Maths Physique_chimie Sciences_ingenieur</c:v>
                </c:pt>
                <c:pt idx="15">
                  <c:v>Hist_geo_politiq Maths SES</c:v>
                </c:pt>
                <c:pt idx="16">
                  <c:v>Hist_geo_politiq Humanites_litterat_philo SES</c:v>
                </c:pt>
                <c:pt idx="17">
                  <c:v>Hist_geo_politiq Lang_litterat SES</c:v>
                </c:pt>
                <c:pt idx="18">
                  <c:v>Hist_geo_politiq Humanites_litterat_philo Lang_litterat</c:v>
                </c:pt>
                <c:pt idx="19">
                  <c:v>Maths Physique_chimie SVT</c:v>
                </c:pt>
              </c:strCache>
            </c:strRef>
          </c:cat>
          <c:val>
            <c:numRef>
              <c:f>'Tab4 Part Filles Garçons'!$B$77:$B$96</c:f>
              <c:numCache>
                <c:formatCode>0.0</c:formatCode>
                <c:ptCount val="20"/>
                <c:pt idx="0">
                  <c:v>58.118971061093248</c:v>
                </c:pt>
                <c:pt idx="1">
                  <c:v>55.555555555555557</c:v>
                </c:pt>
                <c:pt idx="2">
                  <c:v>76.5625</c:v>
                </c:pt>
                <c:pt idx="3">
                  <c:v>67.142857142857139</c:v>
                </c:pt>
                <c:pt idx="4">
                  <c:v>77.631578947368425</c:v>
                </c:pt>
                <c:pt idx="5">
                  <c:v>52.631578947368418</c:v>
                </c:pt>
                <c:pt idx="6">
                  <c:v>41.025641025641022</c:v>
                </c:pt>
                <c:pt idx="7">
                  <c:v>53</c:v>
                </c:pt>
                <c:pt idx="8">
                  <c:v>74</c:v>
                </c:pt>
                <c:pt idx="9">
                  <c:v>6.6115702479338845</c:v>
                </c:pt>
                <c:pt idx="10">
                  <c:v>76.229508196721312</c:v>
                </c:pt>
                <c:pt idx="11">
                  <c:v>85.483870967741936</c:v>
                </c:pt>
                <c:pt idx="12">
                  <c:v>15.333333333333332</c:v>
                </c:pt>
                <c:pt idx="13">
                  <c:v>61.875</c:v>
                </c:pt>
                <c:pt idx="14">
                  <c:v>16.317991631799163</c:v>
                </c:pt>
                <c:pt idx="15">
                  <c:v>59.055118110236215</c:v>
                </c:pt>
                <c:pt idx="16">
                  <c:v>73.665480427046262</c:v>
                </c:pt>
                <c:pt idx="17">
                  <c:v>73.263888888888886</c:v>
                </c:pt>
                <c:pt idx="18">
                  <c:v>82.53012048192771</c:v>
                </c:pt>
                <c:pt idx="19">
                  <c:v>57.505003335557035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5-4109-9E6F-91BA7D23190B}"/>
            </c:ext>
          </c:extLst>
        </c:ser>
        <c:ser>
          <c:idx val="0"/>
          <c:order val="1"/>
          <c:tx>
            <c:v>Garçons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'Tab4 Part Filles Garçons'!$A$77:$A$96</c:f>
              <c:strCache>
                <c:ptCount val="20"/>
                <c:pt idx="0">
                  <c:v>Autres</c:v>
                </c:pt>
                <c:pt idx="1">
                  <c:v>Hist_geo_politiq Maths SVT</c:v>
                </c:pt>
                <c:pt idx="2">
                  <c:v>Hist_geo_politiq Humanites_litterat_philo SVT</c:v>
                </c:pt>
                <c:pt idx="3">
                  <c:v>Lang_litterat Physique_chimie SVT</c:v>
                </c:pt>
                <c:pt idx="4">
                  <c:v>Humanites_litterat_philo Lang_litterat SVT</c:v>
                </c:pt>
                <c:pt idx="5">
                  <c:v>Maths Physique_chimie SES</c:v>
                </c:pt>
                <c:pt idx="6">
                  <c:v>Lang_litterat Maths Physique_chimie</c:v>
                </c:pt>
                <c:pt idx="7">
                  <c:v>Hist_geo_politiq SVT SES</c:v>
                </c:pt>
                <c:pt idx="8">
                  <c:v>Lang_litterat Maths SVT</c:v>
                </c:pt>
                <c:pt idx="9">
                  <c:v>Maths Numeriq_sciences_informatiq Sciences_ingenieur</c:v>
                </c:pt>
                <c:pt idx="10">
                  <c:v>Lang_litterat Maths SES</c:v>
                </c:pt>
                <c:pt idx="11">
                  <c:v>Humanites_litterat_philo Lang_litterat SES</c:v>
                </c:pt>
                <c:pt idx="12">
                  <c:v>Maths Numeriq_sciences_informatiq Physique_chimie</c:v>
                </c:pt>
                <c:pt idx="13">
                  <c:v>Maths SVT SES</c:v>
                </c:pt>
                <c:pt idx="14">
                  <c:v>Maths Physique_chimie Sciences_ingenieur</c:v>
                </c:pt>
                <c:pt idx="15">
                  <c:v>Hist_geo_politiq Maths SES</c:v>
                </c:pt>
                <c:pt idx="16">
                  <c:v>Hist_geo_politiq Humanites_litterat_philo SES</c:v>
                </c:pt>
                <c:pt idx="17">
                  <c:v>Hist_geo_politiq Lang_litterat SES</c:v>
                </c:pt>
                <c:pt idx="18">
                  <c:v>Hist_geo_politiq Humanites_litterat_philo Lang_litterat</c:v>
                </c:pt>
                <c:pt idx="19">
                  <c:v>Maths Physique_chimie SVT</c:v>
                </c:pt>
              </c:strCache>
            </c:strRef>
          </c:cat>
          <c:val>
            <c:numRef>
              <c:f>'Tab4 Part Filles Garçons'!$C$77:$C$96</c:f>
              <c:numCache>
                <c:formatCode>0.0</c:formatCode>
                <c:ptCount val="20"/>
                <c:pt idx="0">
                  <c:v>41.881028938906752</c:v>
                </c:pt>
                <c:pt idx="1">
                  <c:v>44.444444444444443</c:v>
                </c:pt>
                <c:pt idx="2">
                  <c:v>23.4375</c:v>
                </c:pt>
                <c:pt idx="3">
                  <c:v>32.857142857142854</c:v>
                </c:pt>
                <c:pt idx="4">
                  <c:v>22.368421052631579</c:v>
                </c:pt>
                <c:pt idx="5">
                  <c:v>47.368421052631575</c:v>
                </c:pt>
                <c:pt idx="6">
                  <c:v>58.974358974358978</c:v>
                </c:pt>
                <c:pt idx="7">
                  <c:v>47</c:v>
                </c:pt>
                <c:pt idx="8">
                  <c:v>26</c:v>
                </c:pt>
                <c:pt idx="9">
                  <c:v>93.388429752066116</c:v>
                </c:pt>
                <c:pt idx="10">
                  <c:v>23.770491803278688</c:v>
                </c:pt>
                <c:pt idx="11">
                  <c:v>14.516129032258066</c:v>
                </c:pt>
                <c:pt idx="12">
                  <c:v>84.666666666666671</c:v>
                </c:pt>
                <c:pt idx="13">
                  <c:v>38.125</c:v>
                </c:pt>
                <c:pt idx="14">
                  <c:v>83.682008368200826</c:v>
                </c:pt>
                <c:pt idx="15">
                  <c:v>40.944881889763778</c:v>
                </c:pt>
                <c:pt idx="16">
                  <c:v>26.334519572953734</c:v>
                </c:pt>
                <c:pt idx="17">
                  <c:v>26.736111111111111</c:v>
                </c:pt>
                <c:pt idx="18">
                  <c:v>17.46987951807229</c:v>
                </c:pt>
                <c:pt idx="19">
                  <c:v>42.494996664442965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35-4109-9E6F-91BA7D231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7"/>
        <c:axId val="330026672"/>
        <c:axId val="326048512"/>
      </c:barChart>
      <c:catAx>
        <c:axId val="33002667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6048512"/>
        <c:crosses val="autoZero"/>
        <c:auto val="1"/>
        <c:lblAlgn val="ctr"/>
        <c:lblOffset val="100"/>
        <c:noMultiLvlLbl val="0"/>
      </c:catAx>
      <c:valAx>
        <c:axId val="326048512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prstDash val="dash"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800" i="1"/>
                  <a:t>Source : Base scolarité Sysca / Enseignement public et privé</a:t>
                </a:r>
              </a:p>
            </c:rich>
          </c:tx>
          <c:layout>
            <c:manualLayout>
              <c:xMode val="edge"/>
              <c:yMode val="edge"/>
              <c:x val="5.7480553350450041E-3"/>
              <c:y val="0.95249122764708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in"/>
        <c:minorTickMark val="out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0026672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674235543445353"/>
          <c:y val="0.93109598786247383"/>
          <c:w val="0.13266715298189907"/>
          <c:h val="5.65446004455227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rgbClr val="0000FF"/>
                </a:solidFill>
              </a:rPr>
              <a:t>Graphique 2 : </a:t>
            </a:r>
            <a:r>
              <a:rPr lang="en-US" sz="1200" b="0">
                <a:solidFill>
                  <a:sysClr val="windowText" lastClr="000000"/>
                </a:solidFill>
              </a:rPr>
              <a:t>Répartition (en %) des élèves de 1</a:t>
            </a:r>
            <a:r>
              <a:rPr lang="en-US" sz="1200" b="0" baseline="30000">
                <a:solidFill>
                  <a:sysClr val="windowText" lastClr="000000"/>
                </a:solidFill>
              </a:rPr>
              <a:t>ère</a:t>
            </a:r>
            <a:r>
              <a:rPr lang="en-US" sz="1200" b="0">
                <a:solidFill>
                  <a:sysClr val="windowText" lastClr="000000"/>
                </a:solidFill>
              </a:rPr>
              <a:t> générale</a:t>
            </a:r>
            <a:r>
              <a:rPr lang="en-US" sz="1200" b="0" baseline="0">
                <a:solidFill>
                  <a:sysClr val="windowText" lastClr="000000"/>
                </a:solidFill>
              </a:rPr>
              <a:t> à la rentrée 2021 </a:t>
            </a:r>
          </a:p>
          <a:p>
            <a:pPr>
              <a:defRPr sz="1200" b="1">
                <a:solidFill>
                  <a:sysClr val="windowText" lastClr="000000"/>
                </a:solidFill>
              </a:defRPr>
            </a:pPr>
            <a:r>
              <a:rPr lang="en-US" sz="1200" b="0" baseline="0">
                <a:solidFill>
                  <a:sysClr val="windowText" lastClr="000000"/>
                </a:solidFill>
              </a:rPr>
              <a:t>selon l</a:t>
            </a:r>
            <a:r>
              <a:rPr lang="en-US" sz="1200" b="0">
                <a:solidFill>
                  <a:sysClr val="windowText" lastClr="000000"/>
                </a:solidFill>
              </a:rPr>
              <a:t>es 20</a:t>
            </a:r>
            <a:r>
              <a:rPr lang="en-US" sz="1200" b="0" baseline="0">
                <a:solidFill>
                  <a:sysClr val="windowText" lastClr="000000"/>
                </a:solidFill>
              </a:rPr>
              <a:t> combinaisons les plus choisies dans l'académie de La Réunion</a:t>
            </a:r>
            <a:endParaRPr lang="en-US" sz="1200" b="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3605729460929098"/>
          <c:y val="2.28310282041697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3695113723863535"/>
          <c:y val="0.12186379928315412"/>
          <c:w val="0.6308924599683895"/>
          <c:h val="0.75988524237584887"/>
        </c:manualLayout>
      </c:layout>
      <c:barChart>
        <c:barDir val="bar"/>
        <c:grouping val="clustered"/>
        <c:varyColors val="0"/>
        <c:ser>
          <c:idx val="1"/>
          <c:order val="0"/>
          <c:tx>
            <c:v>Filles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'Tab4 Part Filles Garçons'!$A$8:$A$28</c:f>
              <c:strCache>
                <c:ptCount val="21"/>
                <c:pt idx="0">
                  <c:v>Autres</c:v>
                </c:pt>
                <c:pt idx="1">
                  <c:v>Histoire_geo_politique maths physique_chimie</c:v>
                </c:pt>
                <c:pt idx="2">
                  <c:v>Histoire_geo_politique humanites_litterature_philo svt</c:v>
                </c:pt>
                <c:pt idx="3">
                  <c:v>Humanites_litterature_philo svt ses</c:v>
                </c:pt>
                <c:pt idx="4">
                  <c:v>Langues_litterature maths svt</c:v>
                </c:pt>
                <c:pt idx="5">
                  <c:v>Maths numerique_sciences_informatiques ses</c:v>
                </c:pt>
                <c:pt idx="6">
                  <c:v>Maths numerique_sciences_informatiques sciences_ingenieur</c:v>
                </c:pt>
                <c:pt idx="7">
                  <c:v>Langues_litterature svt ses</c:v>
                </c:pt>
                <c:pt idx="8">
                  <c:v>Langues_litterature maths physique_chimie</c:v>
                </c:pt>
                <c:pt idx="9">
                  <c:v>Histoire_geo_politique svt ses</c:v>
                </c:pt>
                <c:pt idx="10">
                  <c:v>Maths physique_chimie ses</c:v>
                </c:pt>
                <c:pt idx="11">
                  <c:v>Langues_litterature maths ses</c:v>
                </c:pt>
                <c:pt idx="12">
                  <c:v>Maths numerique_sciences_informatiques physique_chimie</c:v>
                </c:pt>
                <c:pt idx="13">
                  <c:v>Maths svt ses</c:v>
                </c:pt>
                <c:pt idx="14">
                  <c:v>Humanites_litterature_philo langues_litterature ses</c:v>
                </c:pt>
                <c:pt idx="15">
                  <c:v>Maths physique_chimie sciences_ingenieur</c:v>
                </c:pt>
                <c:pt idx="16">
                  <c:v>Histoire_geo_politique humanites_litterature_philo langues_litterature</c:v>
                </c:pt>
                <c:pt idx="17">
                  <c:v>Histoire_geo_politique maths ses</c:v>
                </c:pt>
                <c:pt idx="18">
                  <c:v>Histoire_geo_politique langues_litterature ses</c:v>
                </c:pt>
                <c:pt idx="19">
                  <c:v>Histoire_geo_politique humanites_litterature_philo ses</c:v>
                </c:pt>
                <c:pt idx="20">
                  <c:v>Maths physique_chimie svt</c:v>
                </c:pt>
              </c:strCache>
            </c:strRef>
          </c:cat>
          <c:val>
            <c:numRef>
              <c:f>'Tab4 Part Filles Garçons'!$B$8:$B$28</c:f>
              <c:numCache>
                <c:formatCode>0.0</c:formatCode>
                <c:ptCount val="21"/>
                <c:pt idx="0">
                  <c:v>59.5</c:v>
                </c:pt>
                <c:pt idx="1">
                  <c:v>41.269841269841265</c:v>
                </c:pt>
                <c:pt idx="2">
                  <c:v>78.461538461538467</c:v>
                </c:pt>
                <c:pt idx="3">
                  <c:v>68.656716417910445</c:v>
                </c:pt>
                <c:pt idx="4">
                  <c:v>65.671641791044777</c:v>
                </c:pt>
                <c:pt idx="5">
                  <c:v>20.289855072463769</c:v>
                </c:pt>
                <c:pt idx="6">
                  <c:v>10.95890410958904</c:v>
                </c:pt>
                <c:pt idx="7">
                  <c:v>63.513513513513509</c:v>
                </c:pt>
                <c:pt idx="8">
                  <c:v>55.696202531645568</c:v>
                </c:pt>
                <c:pt idx="9">
                  <c:v>57.291666666666664</c:v>
                </c:pt>
                <c:pt idx="10">
                  <c:v>38.333333333333336</c:v>
                </c:pt>
                <c:pt idx="11">
                  <c:v>63.576158940397356</c:v>
                </c:pt>
                <c:pt idx="12">
                  <c:v>13.77245508982036</c:v>
                </c:pt>
                <c:pt idx="13">
                  <c:v>56.140350877192979</c:v>
                </c:pt>
                <c:pt idx="14">
                  <c:v>90.857142857142861</c:v>
                </c:pt>
                <c:pt idx="15">
                  <c:v>15.450643776824036</c:v>
                </c:pt>
                <c:pt idx="16">
                  <c:v>81.724137931034477</c:v>
                </c:pt>
                <c:pt idx="17">
                  <c:v>51.360544217687078</c:v>
                </c:pt>
                <c:pt idx="18">
                  <c:v>65.644171779141104</c:v>
                </c:pt>
                <c:pt idx="19">
                  <c:v>73.969072164948457</c:v>
                </c:pt>
                <c:pt idx="20">
                  <c:v>58.988326848249031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9-42BB-936A-E4F7183C3D71}"/>
            </c:ext>
          </c:extLst>
        </c:ser>
        <c:ser>
          <c:idx val="0"/>
          <c:order val="1"/>
          <c:tx>
            <c:v>Garçons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'Tab4 Part Filles Garçons'!$A$8:$A$28</c:f>
              <c:strCache>
                <c:ptCount val="21"/>
                <c:pt idx="0">
                  <c:v>Autres</c:v>
                </c:pt>
                <c:pt idx="1">
                  <c:v>Histoire_geo_politique maths physique_chimie</c:v>
                </c:pt>
                <c:pt idx="2">
                  <c:v>Histoire_geo_politique humanites_litterature_philo svt</c:v>
                </c:pt>
                <c:pt idx="3">
                  <c:v>Humanites_litterature_philo svt ses</c:v>
                </c:pt>
                <c:pt idx="4">
                  <c:v>Langues_litterature maths svt</c:v>
                </c:pt>
                <c:pt idx="5">
                  <c:v>Maths numerique_sciences_informatiques ses</c:v>
                </c:pt>
                <c:pt idx="6">
                  <c:v>Maths numerique_sciences_informatiques sciences_ingenieur</c:v>
                </c:pt>
                <c:pt idx="7">
                  <c:v>Langues_litterature svt ses</c:v>
                </c:pt>
                <c:pt idx="8">
                  <c:v>Langues_litterature maths physique_chimie</c:v>
                </c:pt>
                <c:pt idx="9">
                  <c:v>Histoire_geo_politique svt ses</c:v>
                </c:pt>
                <c:pt idx="10">
                  <c:v>Maths physique_chimie ses</c:v>
                </c:pt>
                <c:pt idx="11">
                  <c:v>Langues_litterature maths ses</c:v>
                </c:pt>
                <c:pt idx="12">
                  <c:v>Maths numerique_sciences_informatiques physique_chimie</c:v>
                </c:pt>
                <c:pt idx="13">
                  <c:v>Maths svt ses</c:v>
                </c:pt>
                <c:pt idx="14">
                  <c:v>Humanites_litterature_philo langues_litterature ses</c:v>
                </c:pt>
                <c:pt idx="15">
                  <c:v>Maths physique_chimie sciences_ingenieur</c:v>
                </c:pt>
                <c:pt idx="16">
                  <c:v>Histoire_geo_politique humanites_litterature_philo langues_litterature</c:v>
                </c:pt>
                <c:pt idx="17">
                  <c:v>Histoire_geo_politique maths ses</c:v>
                </c:pt>
                <c:pt idx="18">
                  <c:v>Histoire_geo_politique langues_litterature ses</c:v>
                </c:pt>
                <c:pt idx="19">
                  <c:v>Histoire_geo_politique humanites_litterature_philo ses</c:v>
                </c:pt>
                <c:pt idx="20">
                  <c:v>Maths physique_chimie svt</c:v>
                </c:pt>
              </c:strCache>
            </c:strRef>
          </c:cat>
          <c:val>
            <c:numRef>
              <c:f>'Tab4 Part Filles Garçons'!$C$8:$C$28</c:f>
              <c:numCache>
                <c:formatCode>0.0</c:formatCode>
                <c:ptCount val="21"/>
                <c:pt idx="0">
                  <c:v>40.5</c:v>
                </c:pt>
                <c:pt idx="1">
                  <c:v>58.730158730158735</c:v>
                </c:pt>
                <c:pt idx="2">
                  <c:v>21.53846153846154</c:v>
                </c:pt>
                <c:pt idx="3">
                  <c:v>31.343283582089555</c:v>
                </c:pt>
                <c:pt idx="4">
                  <c:v>34.328358208955223</c:v>
                </c:pt>
                <c:pt idx="5">
                  <c:v>79.710144927536234</c:v>
                </c:pt>
                <c:pt idx="6">
                  <c:v>89.041095890410958</c:v>
                </c:pt>
                <c:pt idx="7">
                  <c:v>36.486486486486484</c:v>
                </c:pt>
                <c:pt idx="8">
                  <c:v>44.303797468354425</c:v>
                </c:pt>
                <c:pt idx="9">
                  <c:v>42.708333333333329</c:v>
                </c:pt>
                <c:pt idx="10">
                  <c:v>61.666666666666671</c:v>
                </c:pt>
                <c:pt idx="11">
                  <c:v>36.423841059602644</c:v>
                </c:pt>
                <c:pt idx="12">
                  <c:v>86.227544910179645</c:v>
                </c:pt>
                <c:pt idx="13">
                  <c:v>43.859649122807014</c:v>
                </c:pt>
                <c:pt idx="14">
                  <c:v>9.1428571428571423</c:v>
                </c:pt>
                <c:pt idx="15">
                  <c:v>84.549356223175963</c:v>
                </c:pt>
                <c:pt idx="16">
                  <c:v>18.275862068965516</c:v>
                </c:pt>
                <c:pt idx="17">
                  <c:v>48.639455782312922</c:v>
                </c:pt>
                <c:pt idx="18">
                  <c:v>34.355828220858896</c:v>
                </c:pt>
                <c:pt idx="19">
                  <c:v>26.03092783505155</c:v>
                </c:pt>
                <c:pt idx="20">
                  <c:v>41.011673151750969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9-42BB-936A-E4F7183C3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7"/>
        <c:axId val="330026672"/>
        <c:axId val="326048512"/>
      </c:barChart>
      <c:catAx>
        <c:axId val="33002667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6048512"/>
        <c:crosses val="autoZero"/>
        <c:auto val="1"/>
        <c:lblAlgn val="ctr"/>
        <c:lblOffset val="100"/>
        <c:noMultiLvlLbl val="0"/>
      </c:catAx>
      <c:valAx>
        <c:axId val="326048512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prstDash val="dash"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800" i="1"/>
                  <a:t>Source : Base scolarité Sysca / Enseignement public et privé</a:t>
                </a:r>
              </a:p>
            </c:rich>
          </c:tx>
          <c:layout>
            <c:manualLayout>
              <c:xMode val="edge"/>
              <c:yMode val="edge"/>
              <c:x val="5.7480553350450041E-3"/>
              <c:y val="0.95249122764708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in"/>
        <c:minorTickMark val="out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0026672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674235543445353"/>
          <c:y val="0.93109598786247383"/>
          <c:w val="0.13266715298189907"/>
          <c:h val="5.65446004455227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rgbClr val="0000FF"/>
                </a:solidFill>
              </a:rPr>
              <a:t>Graphique 2 : </a:t>
            </a:r>
            <a:r>
              <a:rPr lang="en-US" sz="1200" b="0">
                <a:solidFill>
                  <a:sysClr val="windowText" lastClr="000000"/>
                </a:solidFill>
              </a:rPr>
              <a:t>Répartition (en %) des élèves de 1</a:t>
            </a:r>
            <a:r>
              <a:rPr lang="en-US" sz="1200" b="0" baseline="30000">
                <a:solidFill>
                  <a:sysClr val="windowText" lastClr="000000"/>
                </a:solidFill>
              </a:rPr>
              <a:t>ère</a:t>
            </a:r>
            <a:r>
              <a:rPr lang="en-US" sz="1200" b="0">
                <a:solidFill>
                  <a:sysClr val="windowText" lastClr="000000"/>
                </a:solidFill>
              </a:rPr>
              <a:t> générale</a:t>
            </a:r>
            <a:r>
              <a:rPr lang="en-US" sz="1200" b="0" baseline="0">
                <a:solidFill>
                  <a:sysClr val="windowText" lastClr="000000"/>
                </a:solidFill>
              </a:rPr>
              <a:t> à la rentrée 2020 </a:t>
            </a:r>
          </a:p>
          <a:p>
            <a:pPr>
              <a:defRPr sz="1200" b="1">
                <a:solidFill>
                  <a:sysClr val="windowText" lastClr="000000"/>
                </a:solidFill>
              </a:defRPr>
            </a:pPr>
            <a:r>
              <a:rPr lang="en-US" sz="1200" b="0" baseline="0">
                <a:solidFill>
                  <a:sysClr val="windowText" lastClr="000000"/>
                </a:solidFill>
              </a:rPr>
              <a:t>selon l</a:t>
            </a:r>
            <a:r>
              <a:rPr lang="en-US" sz="1200" b="0">
                <a:solidFill>
                  <a:sysClr val="windowText" lastClr="000000"/>
                </a:solidFill>
              </a:rPr>
              <a:t>es 20</a:t>
            </a:r>
            <a:r>
              <a:rPr lang="en-US" sz="1200" b="0" baseline="0">
                <a:solidFill>
                  <a:sysClr val="windowText" lastClr="000000"/>
                </a:solidFill>
              </a:rPr>
              <a:t> combinaisons les plus choisies dans l'académie de La Réunion</a:t>
            </a:r>
            <a:endParaRPr lang="en-US" sz="1200" b="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3605729460929098"/>
          <c:y val="2.28310282041697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3695113723863535"/>
          <c:y val="0.12186379928315412"/>
          <c:w val="0.6308924599683895"/>
          <c:h val="0.75988524237584887"/>
        </c:manualLayout>
      </c:layout>
      <c:barChart>
        <c:barDir val="bar"/>
        <c:grouping val="clustered"/>
        <c:varyColors val="0"/>
        <c:ser>
          <c:idx val="1"/>
          <c:order val="0"/>
          <c:tx>
            <c:v>Filles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'Tab4 Part Filles Garçons'!$A$8:$A$28</c:f>
              <c:strCache>
                <c:ptCount val="21"/>
                <c:pt idx="0">
                  <c:v>Autres</c:v>
                </c:pt>
                <c:pt idx="1">
                  <c:v>Histoire_geo_politique maths physique_chimie</c:v>
                </c:pt>
                <c:pt idx="2">
                  <c:v>Histoire_geo_politique humanites_litterature_philo svt</c:v>
                </c:pt>
                <c:pt idx="3">
                  <c:v>Humanites_litterature_philo svt ses</c:v>
                </c:pt>
                <c:pt idx="4">
                  <c:v>Langues_litterature maths svt</c:v>
                </c:pt>
                <c:pt idx="5">
                  <c:v>Maths numerique_sciences_informatiques ses</c:v>
                </c:pt>
                <c:pt idx="6">
                  <c:v>Maths numerique_sciences_informatiques sciences_ingenieur</c:v>
                </c:pt>
                <c:pt idx="7">
                  <c:v>Langues_litterature svt ses</c:v>
                </c:pt>
                <c:pt idx="8">
                  <c:v>Langues_litterature maths physique_chimie</c:v>
                </c:pt>
                <c:pt idx="9">
                  <c:v>Histoire_geo_politique svt ses</c:v>
                </c:pt>
                <c:pt idx="10">
                  <c:v>Maths physique_chimie ses</c:v>
                </c:pt>
                <c:pt idx="11">
                  <c:v>Langues_litterature maths ses</c:v>
                </c:pt>
                <c:pt idx="12">
                  <c:v>Maths numerique_sciences_informatiques physique_chimie</c:v>
                </c:pt>
                <c:pt idx="13">
                  <c:v>Maths svt ses</c:v>
                </c:pt>
                <c:pt idx="14">
                  <c:v>Humanites_litterature_philo langues_litterature ses</c:v>
                </c:pt>
                <c:pt idx="15">
                  <c:v>Maths physique_chimie sciences_ingenieur</c:v>
                </c:pt>
                <c:pt idx="16">
                  <c:v>Histoire_geo_politique humanites_litterature_philo langues_litterature</c:v>
                </c:pt>
                <c:pt idx="17">
                  <c:v>Histoire_geo_politique maths ses</c:v>
                </c:pt>
                <c:pt idx="18">
                  <c:v>Histoire_geo_politique langues_litterature ses</c:v>
                </c:pt>
                <c:pt idx="19">
                  <c:v>Histoire_geo_politique humanites_litterature_philo ses</c:v>
                </c:pt>
                <c:pt idx="20">
                  <c:v>Maths physique_chimie svt</c:v>
                </c:pt>
              </c:strCache>
            </c:strRef>
          </c:cat>
          <c:val>
            <c:numRef>
              <c:f>'Tab4 Part Filles Garçons'!$B$8:$B$28</c:f>
              <c:numCache>
                <c:formatCode>0.0</c:formatCode>
                <c:ptCount val="21"/>
                <c:pt idx="0">
                  <c:v>59.5</c:v>
                </c:pt>
                <c:pt idx="1">
                  <c:v>41.269841269841265</c:v>
                </c:pt>
                <c:pt idx="2">
                  <c:v>78.461538461538467</c:v>
                </c:pt>
                <c:pt idx="3">
                  <c:v>68.656716417910445</c:v>
                </c:pt>
                <c:pt idx="4">
                  <c:v>65.671641791044777</c:v>
                </c:pt>
                <c:pt idx="5">
                  <c:v>20.289855072463769</c:v>
                </c:pt>
                <c:pt idx="6">
                  <c:v>10.95890410958904</c:v>
                </c:pt>
                <c:pt idx="7">
                  <c:v>63.513513513513509</c:v>
                </c:pt>
                <c:pt idx="8">
                  <c:v>55.696202531645568</c:v>
                </c:pt>
                <c:pt idx="9">
                  <c:v>57.291666666666664</c:v>
                </c:pt>
                <c:pt idx="10">
                  <c:v>38.333333333333336</c:v>
                </c:pt>
                <c:pt idx="11">
                  <c:v>63.576158940397356</c:v>
                </c:pt>
                <c:pt idx="12">
                  <c:v>13.77245508982036</c:v>
                </c:pt>
                <c:pt idx="13">
                  <c:v>56.140350877192979</c:v>
                </c:pt>
                <c:pt idx="14">
                  <c:v>90.857142857142861</c:v>
                </c:pt>
                <c:pt idx="15">
                  <c:v>15.450643776824036</c:v>
                </c:pt>
                <c:pt idx="16">
                  <c:v>81.724137931034477</c:v>
                </c:pt>
                <c:pt idx="17">
                  <c:v>51.360544217687078</c:v>
                </c:pt>
                <c:pt idx="18">
                  <c:v>65.644171779141104</c:v>
                </c:pt>
                <c:pt idx="19">
                  <c:v>73.969072164948457</c:v>
                </c:pt>
                <c:pt idx="20">
                  <c:v>58.988326848249031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D-4C34-B404-293CBB2497F9}"/>
            </c:ext>
          </c:extLst>
        </c:ser>
        <c:ser>
          <c:idx val="0"/>
          <c:order val="1"/>
          <c:tx>
            <c:v>Garçons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'Tab4 Part Filles Garçons'!$A$8:$A$28</c:f>
              <c:strCache>
                <c:ptCount val="21"/>
                <c:pt idx="0">
                  <c:v>Autres</c:v>
                </c:pt>
                <c:pt idx="1">
                  <c:v>Histoire_geo_politique maths physique_chimie</c:v>
                </c:pt>
                <c:pt idx="2">
                  <c:v>Histoire_geo_politique humanites_litterature_philo svt</c:v>
                </c:pt>
                <c:pt idx="3">
                  <c:v>Humanites_litterature_philo svt ses</c:v>
                </c:pt>
                <c:pt idx="4">
                  <c:v>Langues_litterature maths svt</c:v>
                </c:pt>
                <c:pt idx="5">
                  <c:v>Maths numerique_sciences_informatiques ses</c:v>
                </c:pt>
                <c:pt idx="6">
                  <c:v>Maths numerique_sciences_informatiques sciences_ingenieur</c:v>
                </c:pt>
                <c:pt idx="7">
                  <c:v>Langues_litterature svt ses</c:v>
                </c:pt>
                <c:pt idx="8">
                  <c:v>Langues_litterature maths physique_chimie</c:v>
                </c:pt>
                <c:pt idx="9">
                  <c:v>Histoire_geo_politique svt ses</c:v>
                </c:pt>
                <c:pt idx="10">
                  <c:v>Maths physique_chimie ses</c:v>
                </c:pt>
                <c:pt idx="11">
                  <c:v>Langues_litterature maths ses</c:v>
                </c:pt>
                <c:pt idx="12">
                  <c:v>Maths numerique_sciences_informatiques physique_chimie</c:v>
                </c:pt>
                <c:pt idx="13">
                  <c:v>Maths svt ses</c:v>
                </c:pt>
                <c:pt idx="14">
                  <c:v>Humanites_litterature_philo langues_litterature ses</c:v>
                </c:pt>
                <c:pt idx="15">
                  <c:v>Maths physique_chimie sciences_ingenieur</c:v>
                </c:pt>
                <c:pt idx="16">
                  <c:v>Histoire_geo_politique humanites_litterature_philo langues_litterature</c:v>
                </c:pt>
                <c:pt idx="17">
                  <c:v>Histoire_geo_politique maths ses</c:v>
                </c:pt>
                <c:pt idx="18">
                  <c:v>Histoire_geo_politique langues_litterature ses</c:v>
                </c:pt>
                <c:pt idx="19">
                  <c:v>Histoire_geo_politique humanites_litterature_philo ses</c:v>
                </c:pt>
                <c:pt idx="20">
                  <c:v>Maths physique_chimie svt</c:v>
                </c:pt>
              </c:strCache>
            </c:strRef>
          </c:cat>
          <c:val>
            <c:numRef>
              <c:f>'Tab4 Part Filles Garçons'!$C$8:$C$28</c:f>
              <c:numCache>
                <c:formatCode>0.0</c:formatCode>
                <c:ptCount val="21"/>
                <c:pt idx="0">
                  <c:v>40.5</c:v>
                </c:pt>
                <c:pt idx="1">
                  <c:v>58.730158730158735</c:v>
                </c:pt>
                <c:pt idx="2">
                  <c:v>21.53846153846154</c:v>
                </c:pt>
                <c:pt idx="3">
                  <c:v>31.343283582089555</c:v>
                </c:pt>
                <c:pt idx="4">
                  <c:v>34.328358208955223</c:v>
                </c:pt>
                <c:pt idx="5">
                  <c:v>79.710144927536234</c:v>
                </c:pt>
                <c:pt idx="6">
                  <c:v>89.041095890410958</c:v>
                </c:pt>
                <c:pt idx="7">
                  <c:v>36.486486486486484</c:v>
                </c:pt>
                <c:pt idx="8">
                  <c:v>44.303797468354425</c:v>
                </c:pt>
                <c:pt idx="9">
                  <c:v>42.708333333333329</c:v>
                </c:pt>
                <c:pt idx="10">
                  <c:v>61.666666666666671</c:v>
                </c:pt>
                <c:pt idx="11">
                  <c:v>36.423841059602644</c:v>
                </c:pt>
                <c:pt idx="12">
                  <c:v>86.227544910179645</c:v>
                </c:pt>
                <c:pt idx="13">
                  <c:v>43.859649122807014</c:v>
                </c:pt>
                <c:pt idx="14">
                  <c:v>9.1428571428571423</c:v>
                </c:pt>
                <c:pt idx="15">
                  <c:v>84.549356223175963</c:v>
                </c:pt>
                <c:pt idx="16">
                  <c:v>18.275862068965516</c:v>
                </c:pt>
                <c:pt idx="17">
                  <c:v>48.639455782312922</c:v>
                </c:pt>
                <c:pt idx="18">
                  <c:v>34.355828220858896</c:v>
                </c:pt>
                <c:pt idx="19">
                  <c:v>26.03092783505155</c:v>
                </c:pt>
                <c:pt idx="20">
                  <c:v>41.011673151750969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9D-4C34-B404-293CBB249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7"/>
        <c:axId val="330026672"/>
        <c:axId val="326048512"/>
      </c:barChart>
      <c:catAx>
        <c:axId val="33002667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6048512"/>
        <c:crosses val="autoZero"/>
        <c:auto val="1"/>
        <c:lblAlgn val="ctr"/>
        <c:lblOffset val="100"/>
        <c:noMultiLvlLbl val="0"/>
      </c:catAx>
      <c:valAx>
        <c:axId val="326048512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prstDash val="dash"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800" i="1"/>
                  <a:t>Source : Base scolarité Sysca / Enseignement public et privé</a:t>
                </a:r>
              </a:p>
            </c:rich>
          </c:tx>
          <c:layout>
            <c:manualLayout>
              <c:xMode val="edge"/>
              <c:yMode val="edge"/>
              <c:x val="5.7480553350450041E-3"/>
              <c:y val="0.95249122764708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in"/>
        <c:minorTickMark val="out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0026672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674235543445353"/>
          <c:y val="0.93109598786247383"/>
          <c:w val="0.13266715298189907"/>
          <c:h val="5.65446004455227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752475</xdr:colOff>
      <xdr:row>64</xdr:row>
      <xdr:rowOff>161925</xdr:rowOff>
    </xdr:from>
    <xdr:to>
      <xdr:col>17</xdr:col>
      <xdr:colOff>274320</xdr:colOff>
      <xdr:row>91</xdr:row>
      <xdr:rowOff>89535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700F0F5-E47E-4AE1-877F-651EF18BBF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752475</xdr:colOff>
      <xdr:row>0</xdr:row>
      <xdr:rowOff>161925</xdr:rowOff>
    </xdr:from>
    <xdr:to>
      <xdr:col>17</xdr:col>
      <xdr:colOff>274320</xdr:colOff>
      <xdr:row>29</xdr:row>
      <xdr:rowOff>41910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C97265B-38F6-4363-8372-9034F9361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742950</xdr:colOff>
      <xdr:row>34</xdr:row>
      <xdr:rowOff>0</xdr:rowOff>
    </xdr:from>
    <xdr:to>
      <xdr:col>17</xdr:col>
      <xdr:colOff>264795</xdr:colOff>
      <xdr:row>59</xdr:row>
      <xdr:rowOff>70485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F83DA186-0B86-48D9-91A7-6E4B5C41D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69</xdr:row>
      <xdr:rowOff>57150</xdr:rowOff>
    </xdr:from>
    <xdr:to>
      <xdr:col>16</xdr:col>
      <xdr:colOff>7620</xdr:colOff>
      <xdr:row>99</xdr:row>
      <xdr:rowOff>108585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0FCB6C8-CC39-4EF0-8563-1FC3651357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9525</xdr:colOff>
      <xdr:row>2</xdr:row>
      <xdr:rowOff>0</xdr:rowOff>
    </xdr:from>
    <xdr:to>
      <xdr:col>16</xdr:col>
      <xdr:colOff>17145</xdr:colOff>
      <xdr:row>32</xdr:row>
      <xdr:rowOff>118110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E48B793B-A13B-4146-B9D3-7E69185AD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752475</xdr:colOff>
      <xdr:row>35</xdr:row>
      <xdr:rowOff>9525</xdr:rowOff>
    </xdr:from>
    <xdr:to>
      <xdr:col>15</xdr:col>
      <xdr:colOff>760095</xdr:colOff>
      <xdr:row>65</xdr:row>
      <xdr:rowOff>146685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9C30013F-1EF0-4A95-9FA9-EC5C80F8A4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565B2-ADBE-42D9-B003-9FDBB56B865F}">
  <dimension ref="A1:K29"/>
  <sheetViews>
    <sheetView tabSelected="1" workbookViewId="0">
      <selection activeCell="I21" sqref="I21"/>
    </sheetView>
  </sheetViews>
  <sheetFormatPr baseColWidth="10" defaultRowHeight="15" x14ac:dyDescent="0.25"/>
  <cols>
    <col min="1" max="1" width="45.5703125" style="42" bestFit="1" customWidth="1"/>
    <col min="2" max="7" width="8.7109375" style="42" customWidth="1"/>
    <col min="8" max="10" width="11.42578125" style="42"/>
    <col min="11" max="11" width="123.7109375" style="42" bestFit="1" customWidth="1"/>
    <col min="12" max="16384" width="11.42578125" style="42"/>
  </cols>
  <sheetData>
    <row r="1" spans="1:11" x14ac:dyDescent="0.25">
      <c r="A1" s="137" t="s">
        <v>329</v>
      </c>
      <c r="B1" s="137"/>
      <c r="C1" s="137"/>
      <c r="D1" s="137"/>
      <c r="E1" s="137"/>
      <c r="F1" s="137"/>
      <c r="G1" s="137"/>
    </row>
    <row r="3" spans="1:11" x14ac:dyDescent="0.25">
      <c r="A3" s="141" t="s">
        <v>24</v>
      </c>
      <c r="B3" s="141"/>
      <c r="C3" s="141"/>
      <c r="D3" s="141"/>
      <c r="E3" s="141"/>
      <c r="F3" s="141"/>
      <c r="G3" s="141"/>
    </row>
    <row r="4" spans="1:11" x14ac:dyDescent="0.25">
      <c r="A4" s="51"/>
      <c r="B4" s="41"/>
      <c r="C4" s="41"/>
      <c r="D4" s="41"/>
      <c r="E4" s="41"/>
      <c r="F4" s="41"/>
      <c r="G4" s="41"/>
    </row>
    <row r="5" spans="1:11" x14ac:dyDescent="0.25">
      <c r="A5" s="51"/>
      <c r="B5" s="41"/>
      <c r="C5" s="41"/>
      <c r="D5" s="41"/>
      <c r="E5" s="41"/>
      <c r="F5" s="41"/>
      <c r="G5" s="41"/>
    </row>
    <row r="6" spans="1:11" x14ac:dyDescent="0.25">
      <c r="B6" s="138">
        <v>2019</v>
      </c>
      <c r="C6" s="138"/>
      <c r="D6" s="138">
        <v>2020</v>
      </c>
      <c r="E6" s="138"/>
      <c r="F6" s="139">
        <v>2021</v>
      </c>
      <c r="G6" s="140"/>
      <c r="J6" s="134">
        <v>2019</v>
      </c>
      <c r="K6" s="122" t="s">
        <v>328</v>
      </c>
    </row>
    <row r="7" spans="1:11" x14ac:dyDescent="0.25">
      <c r="B7" s="53" t="s">
        <v>30</v>
      </c>
      <c r="C7" s="53" t="s">
        <v>31</v>
      </c>
      <c r="D7" s="66" t="s">
        <v>30</v>
      </c>
      <c r="E7" s="66" t="s">
        <v>31</v>
      </c>
      <c r="F7" s="66" t="s">
        <v>30</v>
      </c>
      <c r="G7" s="66" t="s">
        <v>31</v>
      </c>
      <c r="J7" s="135"/>
      <c r="K7" s="123" t="s">
        <v>332</v>
      </c>
    </row>
    <row r="8" spans="1:11" x14ac:dyDescent="0.25">
      <c r="A8" s="43" t="s">
        <v>19</v>
      </c>
      <c r="B8" s="44">
        <v>2257</v>
      </c>
      <c r="C8" s="45">
        <f>B8/B$12</f>
        <v>0.41481345340929976</v>
      </c>
      <c r="D8" s="67">
        <v>2246</v>
      </c>
      <c r="E8" s="68">
        <f>D8/D$12</f>
        <v>0.41060329067641682</v>
      </c>
      <c r="F8" s="67">
        <v>2375</v>
      </c>
      <c r="G8" s="68">
        <f>F8/F$12</f>
        <v>0.42139815471965936</v>
      </c>
      <c r="J8" s="135"/>
      <c r="K8" s="124"/>
    </row>
    <row r="9" spans="1:11" x14ac:dyDescent="0.25">
      <c r="A9" s="43" t="s">
        <v>20</v>
      </c>
      <c r="B9" s="44">
        <v>3184</v>
      </c>
      <c r="C9" s="45">
        <f t="shared" ref="C9:C12" si="0">B9/B$12</f>
        <v>0.58518654659070024</v>
      </c>
      <c r="D9" s="67">
        <v>3224</v>
      </c>
      <c r="E9" s="68">
        <f t="shared" ref="E9:E11" si="1">D9/D$12</f>
        <v>0.58939670932358323</v>
      </c>
      <c r="F9" s="67">
        <v>3261</v>
      </c>
      <c r="G9" s="68">
        <f t="shared" ref="E9:G12" si="2">F9/F$12</f>
        <v>0.57860184528034064</v>
      </c>
      <c r="J9" s="136"/>
      <c r="K9" s="123" t="s">
        <v>265</v>
      </c>
    </row>
    <row r="10" spans="1:11" x14ac:dyDescent="0.25">
      <c r="A10" s="43" t="s">
        <v>21</v>
      </c>
      <c r="B10" s="44">
        <v>4877</v>
      </c>
      <c r="C10" s="45">
        <f t="shared" si="0"/>
        <v>0.89634258408380807</v>
      </c>
      <c r="D10" s="69">
        <v>4933</v>
      </c>
      <c r="E10" s="68">
        <f t="shared" si="1"/>
        <v>0.90182815356489943</v>
      </c>
      <c r="F10" s="67">
        <v>5077</v>
      </c>
      <c r="G10" s="68">
        <f t="shared" si="2"/>
        <v>0.90081618168914124</v>
      </c>
      <c r="J10" s="134">
        <v>2020</v>
      </c>
      <c r="K10" s="122" t="s">
        <v>330</v>
      </c>
    </row>
    <row r="11" spans="1:11" x14ac:dyDescent="0.25">
      <c r="A11" s="43" t="s">
        <v>22</v>
      </c>
      <c r="B11" s="44">
        <v>564</v>
      </c>
      <c r="C11" s="45">
        <f t="shared" si="0"/>
        <v>0.10365741591619188</v>
      </c>
      <c r="D11" s="69">
        <v>537</v>
      </c>
      <c r="E11" s="68">
        <f t="shared" si="1"/>
        <v>9.8171846435100546E-2</v>
      </c>
      <c r="F11" s="67">
        <v>559</v>
      </c>
      <c r="G11" s="68">
        <f t="shared" si="2"/>
        <v>9.9183818310858762E-2</v>
      </c>
      <c r="J11" s="135"/>
      <c r="K11" s="123" t="s">
        <v>333</v>
      </c>
    </row>
    <row r="12" spans="1:11" x14ac:dyDescent="0.25">
      <c r="A12" s="46" t="s">
        <v>23</v>
      </c>
      <c r="B12" s="47">
        <v>5441</v>
      </c>
      <c r="C12" s="48">
        <f t="shared" si="0"/>
        <v>1</v>
      </c>
      <c r="D12" s="70">
        <f>D8+D9</f>
        <v>5470</v>
      </c>
      <c r="E12" s="71">
        <f t="shared" si="2"/>
        <v>1</v>
      </c>
      <c r="F12" s="70">
        <f>F8+F9</f>
        <v>5636</v>
      </c>
      <c r="G12" s="71">
        <f t="shared" si="2"/>
        <v>1</v>
      </c>
      <c r="J12" s="135"/>
      <c r="K12" s="124"/>
    </row>
    <row r="13" spans="1:11" x14ac:dyDescent="0.25">
      <c r="A13" s="49" t="s">
        <v>420</v>
      </c>
      <c r="J13" s="136"/>
      <c r="K13" s="123" t="s">
        <v>327</v>
      </c>
    </row>
    <row r="14" spans="1:11" x14ac:dyDescent="0.25">
      <c r="A14" s="50"/>
      <c r="J14" s="134">
        <v>2021</v>
      </c>
      <c r="K14" s="122" t="s">
        <v>331</v>
      </c>
    </row>
    <row r="15" spans="1:11" x14ac:dyDescent="0.25">
      <c r="J15" s="135"/>
      <c r="K15" s="123" t="s">
        <v>334</v>
      </c>
    </row>
    <row r="16" spans="1:11" x14ac:dyDescent="0.25">
      <c r="J16" s="135"/>
      <c r="K16" s="124"/>
    </row>
    <row r="17" spans="1:11" x14ac:dyDescent="0.25">
      <c r="J17" s="136"/>
      <c r="K17" s="133" t="s">
        <v>326</v>
      </c>
    </row>
    <row r="18" spans="1:11" x14ac:dyDescent="0.25">
      <c r="A18" s="141" t="s">
        <v>32</v>
      </c>
      <c r="B18" s="141"/>
      <c r="C18" s="141"/>
      <c r="D18" s="141"/>
      <c r="E18" s="141"/>
      <c r="F18" s="141"/>
      <c r="G18" s="141"/>
    </row>
    <row r="19" spans="1:11" x14ac:dyDescent="0.25">
      <c r="A19" s="51"/>
      <c r="B19" s="51"/>
      <c r="C19" s="51"/>
      <c r="D19" s="51"/>
      <c r="E19" s="51"/>
      <c r="F19" s="51"/>
      <c r="G19" s="51"/>
    </row>
    <row r="20" spans="1:11" x14ac:dyDescent="0.25">
      <c r="B20" s="138">
        <v>2019</v>
      </c>
      <c r="C20" s="138"/>
      <c r="D20" s="138">
        <v>2020</v>
      </c>
      <c r="E20" s="138"/>
      <c r="F20" s="139">
        <v>2021</v>
      </c>
      <c r="G20" s="140"/>
    </row>
    <row r="21" spans="1:11" x14ac:dyDescent="0.25">
      <c r="B21" s="53" t="s">
        <v>30</v>
      </c>
      <c r="C21" s="53" t="s">
        <v>31</v>
      </c>
      <c r="D21" s="66" t="s">
        <v>30</v>
      </c>
      <c r="E21" s="66" t="s">
        <v>31</v>
      </c>
      <c r="F21" s="66" t="s">
        <v>30</v>
      </c>
      <c r="G21" s="66" t="s">
        <v>31</v>
      </c>
    </row>
    <row r="22" spans="1:11" x14ac:dyDescent="0.25">
      <c r="A22" s="52" t="s">
        <v>25</v>
      </c>
      <c r="B22" s="44">
        <v>1340</v>
      </c>
      <c r="C22" s="45">
        <f>B22/B$27</f>
        <v>0.24627825767322184</v>
      </c>
      <c r="D22" s="67">
        <v>1400</v>
      </c>
      <c r="E22" s="68">
        <f>D22/D$27</f>
        <v>0.25594149908592323</v>
      </c>
      <c r="F22" s="44">
        <v>1368</v>
      </c>
      <c r="G22" s="68">
        <f>F22/F$27</f>
        <v>0.24272533711852379</v>
      </c>
    </row>
    <row r="23" spans="1:11" x14ac:dyDescent="0.25">
      <c r="A23" s="52" t="s">
        <v>26</v>
      </c>
      <c r="B23" s="44">
        <v>610</v>
      </c>
      <c r="C23" s="45">
        <f t="shared" ref="C23:C26" si="3">B23/B$27</f>
        <v>0.11211174416467561</v>
      </c>
      <c r="D23" s="67">
        <v>605</v>
      </c>
      <c r="E23" s="68">
        <f t="shared" ref="E23:E26" si="4">D23/D$27</f>
        <v>0.11060329067641682</v>
      </c>
      <c r="F23" s="44">
        <v>634</v>
      </c>
      <c r="G23" s="68">
        <f t="shared" ref="G23:G26" si="5">F23/F$27</f>
        <v>0.11249112845990064</v>
      </c>
    </row>
    <row r="24" spans="1:11" x14ac:dyDescent="0.25">
      <c r="A24" s="52" t="s">
        <v>27</v>
      </c>
      <c r="B24" s="44">
        <v>1538</v>
      </c>
      <c r="C24" s="45">
        <f t="shared" si="3"/>
        <v>0.28266862709060836</v>
      </c>
      <c r="D24" s="67">
        <v>1564</v>
      </c>
      <c r="E24" s="68">
        <f t="shared" si="4"/>
        <v>0.28592321755027422</v>
      </c>
      <c r="F24" s="44">
        <v>1584</v>
      </c>
      <c r="G24" s="68">
        <f t="shared" si="5"/>
        <v>0.28105039034776436</v>
      </c>
    </row>
    <row r="25" spans="1:11" x14ac:dyDescent="0.25">
      <c r="A25" s="52" t="s">
        <v>28</v>
      </c>
      <c r="B25" s="44">
        <v>1934</v>
      </c>
      <c r="C25" s="45">
        <f t="shared" si="3"/>
        <v>0.35544936592538134</v>
      </c>
      <c r="D25" s="67">
        <v>1869</v>
      </c>
      <c r="E25" s="68">
        <f t="shared" si="4"/>
        <v>0.34168190127970749</v>
      </c>
      <c r="F25" s="44">
        <v>2022</v>
      </c>
      <c r="G25" s="68">
        <f t="shared" si="5"/>
        <v>0.35876508161816889</v>
      </c>
    </row>
    <row r="26" spans="1:11" x14ac:dyDescent="0.25">
      <c r="A26" s="52" t="s">
        <v>29</v>
      </c>
      <c r="B26" s="44">
        <v>19</v>
      </c>
      <c r="C26" s="45">
        <f t="shared" si="3"/>
        <v>3.4920051461128469E-3</v>
      </c>
      <c r="D26" s="67">
        <v>32</v>
      </c>
      <c r="E26" s="68">
        <f t="shared" si="4"/>
        <v>5.8500914076782453E-3</v>
      </c>
      <c r="F26" s="44">
        <v>28</v>
      </c>
      <c r="G26" s="68">
        <f t="shared" si="5"/>
        <v>4.9680624556422996E-3</v>
      </c>
    </row>
    <row r="27" spans="1:11" x14ac:dyDescent="0.25">
      <c r="A27" s="46" t="s">
        <v>23</v>
      </c>
      <c r="B27" s="47">
        <f t="shared" ref="B27:G27" si="6">SUM(B22:B26)</f>
        <v>5441</v>
      </c>
      <c r="C27" s="48">
        <f t="shared" si="6"/>
        <v>1</v>
      </c>
      <c r="D27" s="70">
        <f t="shared" si="6"/>
        <v>5470</v>
      </c>
      <c r="E27" s="48">
        <f t="shared" si="6"/>
        <v>1</v>
      </c>
      <c r="F27" s="70">
        <f t="shared" si="6"/>
        <v>5636</v>
      </c>
      <c r="G27" s="48">
        <f t="shared" si="6"/>
        <v>1</v>
      </c>
    </row>
    <row r="28" spans="1:11" x14ac:dyDescent="0.25">
      <c r="A28" s="49" t="s">
        <v>420</v>
      </c>
    </row>
    <row r="29" spans="1:11" x14ac:dyDescent="0.25">
      <c r="A29" s="50"/>
    </row>
  </sheetData>
  <mergeCells count="12">
    <mergeCell ref="J6:J9"/>
    <mergeCell ref="J10:J13"/>
    <mergeCell ref="J14:J17"/>
    <mergeCell ref="A1:G1"/>
    <mergeCell ref="B20:C20"/>
    <mergeCell ref="D20:E20"/>
    <mergeCell ref="F20:G20"/>
    <mergeCell ref="A3:G3"/>
    <mergeCell ref="A18:G18"/>
    <mergeCell ref="D6:E6"/>
    <mergeCell ref="F6:G6"/>
    <mergeCell ref="B6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6"/>
  <sheetViews>
    <sheetView workbookViewId="0">
      <selection activeCell="E32" sqref="E32"/>
    </sheetView>
  </sheetViews>
  <sheetFormatPr baseColWidth="10" defaultRowHeight="15" x14ac:dyDescent="0.25"/>
  <cols>
    <col min="1" max="1" width="37.140625" style="1" bestFit="1" customWidth="1"/>
    <col min="2" max="2" width="6.85546875" style="1" customWidth="1"/>
    <col min="3" max="3" width="7.140625" style="1" customWidth="1"/>
    <col min="4" max="4" width="9.42578125" style="1" customWidth="1"/>
    <col min="5" max="6" width="9" style="1" customWidth="1"/>
    <col min="7" max="7" width="6.28515625" style="1" customWidth="1"/>
    <col min="8" max="8" width="6.5703125" style="1" customWidth="1"/>
    <col min="9" max="9" width="6.85546875" style="1" customWidth="1"/>
    <col min="10" max="10" width="7.140625" style="1" customWidth="1"/>
    <col min="11" max="11" width="9.42578125" style="1" customWidth="1"/>
    <col min="12" max="13" width="9" style="1" customWidth="1"/>
    <col min="14" max="14" width="6.42578125" style="1" customWidth="1"/>
    <col min="15" max="15" width="6.5703125" style="1" customWidth="1"/>
    <col min="16" max="16" width="6.85546875" style="1" customWidth="1"/>
    <col min="17" max="17" width="7.140625" style="1" customWidth="1"/>
    <col min="18" max="18" width="9.42578125" style="2" customWidth="1"/>
    <col min="19" max="20" width="9" style="1" customWidth="1"/>
    <col min="21" max="21" width="6.42578125" style="1" customWidth="1"/>
    <col min="22" max="22" width="6.5703125" style="1" customWidth="1"/>
    <col min="23" max="16384" width="11.42578125" style="1"/>
  </cols>
  <sheetData>
    <row r="1" spans="1:22" ht="20.25" customHeight="1" x14ac:dyDescent="0.25">
      <c r="A1" s="150" t="s">
        <v>262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</row>
    <row r="2" spans="1:22" ht="12.75" customHeight="1" x14ac:dyDescent="0.25">
      <c r="A2" s="37"/>
      <c r="B2" s="37"/>
      <c r="C2" s="37"/>
      <c r="D2" s="37"/>
      <c r="E2" s="37"/>
      <c r="F2" s="37"/>
      <c r="G2" s="37"/>
      <c r="H2" s="37"/>
      <c r="I2" s="38"/>
      <c r="J2" s="38"/>
      <c r="K2" s="38"/>
      <c r="L2" s="38"/>
      <c r="M2" s="30"/>
    </row>
    <row r="3" spans="1:22" ht="12.75" customHeight="1" x14ac:dyDescent="0.25">
      <c r="A3" s="32"/>
      <c r="B3" s="144">
        <v>2019</v>
      </c>
      <c r="C3" s="144"/>
      <c r="D3" s="144"/>
      <c r="E3" s="144"/>
      <c r="F3" s="144"/>
      <c r="G3" s="144"/>
      <c r="H3" s="147"/>
      <c r="I3" s="143">
        <v>2020</v>
      </c>
      <c r="J3" s="144"/>
      <c r="K3" s="144"/>
      <c r="L3" s="144"/>
      <c r="M3" s="144"/>
      <c r="N3" s="144"/>
      <c r="O3" s="145"/>
      <c r="P3" s="146">
        <v>2021</v>
      </c>
      <c r="Q3" s="144"/>
      <c r="R3" s="144"/>
      <c r="S3" s="144"/>
      <c r="T3" s="144"/>
      <c r="U3" s="144"/>
      <c r="V3" s="144"/>
    </row>
    <row r="4" spans="1:22" ht="51" x14ac:dyDescent="0.25">
      <c r="A4" s="7" t="s">
        <v>0</v>
      </c>
      <c r="B4" s="39" t="s">
        <v>1</v>
      </c>
      <c r="C4" s="39" t="s">
        <v>16</v>
      </c>
      <c r="D4" s="75" t="s">
        <v>241</v>
      </c>
      <c r="E4" s="39" t="s">
        <v>37</v>
      </c>
      <c r="F4" s="39" t="s">
        <v>38</v>
      </c>
      <c r="G4" s="39" t="s">
        <v>39</v>
      </c>
      <c r="H4" s="76" t="s">
        <v>40</v>
      </c>
      <c r="I4" s="79" t="s">
        <v>1</v>
      </c>
      <c r="J4" s="39" t="s">
        <v>16</v>
      </c>
      <c r="K4" s="75" t="s">
        <v>241</v>
      </c>
      <c r="L4" s="39" t="s">
        <v>37</v>
      </c>
      <c r="M4" s="39" t="s">
        <v>38</v>
      </c>
      <c r="N4" s="39" t="s">
        <v>39</v>
      </c>
      <c r="O4" s="80" t="s">
        <v>40</v>
      </c>
      <c r="P4" s="78" t="s">
        <v>1</v>
      </c>
      <c r="Q4" s="39" t="s">
        <v>16</v>
      </c>
      <c r="R4" s="75" t="s">
        <v>241</v>
      </c>
      <c r="S4" s="39" t="s">
        <v>37</v>
      </c>
      <c r="T4" s="39" t="s">
        <v>38</v>
      </c>
      <c r="U4" s="39" t="s">
        <v>39</v>
      </c>
      <c r="V4" s="39" t="s">
        <v>40</v>
      </c>
    </row>
    <row r="5" spans="1:22" ht="12.75" customHeight="1" x14ac:dyDescent="0.25">
      <c r="A5" s="13" t="s">
        <v>2</v>
      </c>
      <c r="B5" s="33">
        <v>3402</v>
      </c>
      <c r="C5" s="34">
        <v>62.525271089873179</v>
      </c>
      <c r="D5" s="36">
        <v>68.599999999999994</v>
      </c>
      <c r="E5" s="36">
        <v>61.451712118105398</v>
      </c>
      <c r="F5" s="36">
        <v>71.808510638297875</v>
      </c>
      <c r="G5" s="36">
        <v>54.428391959798994</v>
      </c>
      <c r="H5" s="35">
        <v>73.947718210013292</v>
      </c>
      <c r="I5" s="81">
        <v>3209</v>
      </c>
      <c r="J5" s="82">
        <v>58.665447897623402</v>
      </c>
      <c r="K5" s="15">
        <v>63.8</v>
      </c>
      <c r="L5" s="15">
        <v>57.125481451449424</v>
      </c>
      <c r="M5" s="15">
        <v>72.811918063314707</v>
      </c>
      <c r="N5" s="11">
        <v>50.589330024813897</v>
      </c>
      <c r="O5" s="83">
        <v>70.258236865538734</v>
      </c>
      <c r="P5" s="87">
        <v>3326</v>
      </c>
      <c r="Q5" s="11">
        <v>59.013484740951029</v>
      </c>
      <c r="R5" s="11">
        <v>64.099999999999994</v>
      </c>
      <c r="S5" s="11">
        <v>57.238526688989566</v>
      </c>
      <c r="T5" s="11">
        <v>75.134168157423971</v>
      </c>
      <c r="U5" s="11">
        <v>49.984667279975469</v>
      </c>
      <c r="V5" s="11">
        <v>71.410526315789468</v>
      </c>
    </row>
    <row r="6" spans="1:22" ht="12.75" customHeight="1" x14ac:dyDescent="0.25">
      <c r="A6" s="13" t="s">
        <v>3</v>
      </c>
      <c r="B6" s="33">
        <v>2595</v>
      </c>
      <c r="C6" s="34">
        <v>47.693438706120197</v>
      </c>
      <c r="D6" s="36">
        <v>42.9</v>
      </c>
      <c r="E6" s="36">
        <v>47.857289317203197</v>
      </c>
      <c r="F6" s="36">
        <v>46.276595744680847</v>
      </c>
      <c r="G6" s="36">
        <v>48.523869346733669</v>
      </c>
      <c r="H6" s="35">
        <v>46.521931767833408</v>
      </c>
      <c r="I6" s="81">
        <v>2382</v>
      </c>
      <c r="J6" s="15">
        <v>43.546617915904932</v>
      </c>
      <c r="K6" s="15">
        <v>39.1</v>
      </c>
      <c r="L6" s="15">
        <v>43.198864788161359</v>
      </c>
      <c r="M6" s="15">
        <v>46.741154562383613</v>
      </c>
      <c r="N6" s="11">
        <v>44.106699751861044</v>
      </c>
      <c r="O6" s="83">
        <v>42.742653606411395</v>
      </c>
      <c r="P6" s="87">
        <v>2418</v>
      </c>
      <c r="Q6" s="11">
        <v>42.902767920510996</v>
      </c>
      <c r="R6" s="11">
        <v>38.1</v>
      </c>
      <c r="S6" s="11">
        <v>42.702383297222767</v>
      </c>
      <c r="T6" s="11">
        <v>44.722719141323793</v>
      </c>
      <c r="U6" s="11">
        <v>44.556884391291014</v>
      </c>
      <c r="V6" s="11">
        <v>40.631578947368418</v>
      </c>
    </row>
    <row r="7" spans="1:22" ht="12.75" customHeight="1" x14ac:dyDescent="0.25">
      <c r="A7" s="13" t="s">
        <v>5</v>
      </c>
      <c r="B7" s="33">
        <v>1789</v>
      </c>
      <c r="C7" s="34">
        <v>32.879985296820436</v>
      </c>
      <c r="D7" s="36">
        <v>39.200000000000003</v>
      </c>
      <c r="E7" s="36">
        <v>32.25343448841501</v>
      </c>
      <c r="F7" s="36">
        <v>38.297872340425535</v>
      </c>
      <c r="G7" s="36">
        <v>36.934673366834168</v>
      </c>
      <c r="H7" s="35">
        <v>27.159946832077981</v>
      </c>
      <c r="I7" s="81">
        <v>2096</v>
      </c>
      <c r="J7" s="82">
        <v>38.318098720292504</v>
      </c>
      <c r="K7" s="15">
        <v>44</v>
      </c>
      <c r="L7" s="15">
        <v>38.637745793634707</v>
      </c>
      <c r="M7" s="15">
        <v>35.381750465549352</v>
      </c>
      <c r="N7" s="11">
        <v>41.966501240694789</v>
      </c>
      <c r="O7" s="83">
        <v>33.081032947462155</v>
      </c>
      <c r="P7" s="87">
        <v>2256</v>
      </c>
      <c r="Q7" s="11">
        <v>40.028388928317952</v>
      </c>
      <c r="R7" s="11">
        <v>44.7</v>
      </c>
      <c r="S7" s="11">
        <v>40.181209375615524</v>
      </c>
      <c r="T7" s="11">
        <v>38.640429338103758</v>
      </c>
      <c r="U7" s="11">
        <v>42.778288868445266</v>
      </c>
      <c r="V7" s="11">
        <v>36.252631578947373</v>
      </c>
    </row>
    <row r="8" spans="1:22" ht="12.75" customHeight="1" x14ac:dyDescent="0.25">
      <c r="A8" s="13" t="s">
        <v>4</v>
      </c>
      <c r="B8" s="33">
        <v>2349</v>
      </c>
      <c r="C8" s="34">
        <v>43.172210990626724</v>
      </c>
      <c r="D8" s="36">
        <v>46.7</v>
      </c>
      <c r="E8" s="36">
        <v>41.705966782858319</v>
      </c>
      <c r="F8" s="36">
        <v>55.851063829787229</v>
      </c>
      <c r="G8" s="36">
        <v>36.526381909547737</v>
      </c>
      <c r="H8" s="35">
        <v>52.547629596809919</v>
      </c>
      <c r="I8" s="81">
        <v>2282</v>
      </c>
      <c r="J8" s="82">
        <v>41.718464351005487</v>
      </c>
      <c r="K8" s="15">
        <v>43.4</v>
      </c>
      <c r="L8" s="15">
        <v>40.178390431785935</v>
      </c>
      <c r="M8" s="15">
        <v>55.865921787709496</v>
      </c>
      <c r="N8" s="11">
        <v>34.491315136476423</v>
      </c>
      <c r="O8" s="83">
        <v>52.092609082813887</v>
      </c>
      <c r="P8" s="87">
        <v>2214</v>
      </c>
      <c r="Q8" s="11">
        <v>39.283179559971607</v>
      </c>
      <c r="R8" s="11">
        <v>42.3</v>
      </c>
      <c r="S8" s="11">
        <v>38.152452235572184</v>
      </c>
      <c r="T8" s="11">
        <v>49.552772808586766</v>
      </c>
      <c r="U8" s="11">
        <v>33.639987733823979</v>
      </c>
      <c r="V8" s="11">
        <v>47.031578947368416</v>
      </c>
    </row>
    <row r="9" spans="1:22" ht="12.75" customHeight="1" x14ac:dyDescent="0.25">
      <c r="A9" s="13" t="s">
        <v>6</v>
      </c>
      <c r="B9" s="33">
        <v>1737</v>
      </c>
      <c r="C9" s="34">
        <v>31.924278625252711</v>
      </c>
      <c r="D9" s="36">
        <v>34.9</v>
      </c>
      <c r="E9" s="36">
        <v>31.24871847447201</v>
      </c>
      <c r="F9" s="36">
        <v>37.765957446808514</v>
      </c>
      <c r="G9" s="36">
        <v>37.154522613065325</v>
      </c>
      <c r="H9" s="35">
        <v>24.545857332742578</v>
      </c>
      <c r="I9" s="81">
        <v>1837</v>
      </c>
      <c r="J9" s="82">
        <v>33.58318098720293</v>
      </c>
      <c r="K9" s="15">
        <v>37.6</v>
      </c>
      <c r="L9" s="15">
        <v>33.407662679910807</v>
      </c>
      <c r="M9" s="15">
        <v>35.195530726256983</v>
      </c>
      <c r="N9" s="11">
        <v>37.934243176178661</v>
      </c>
      <c r="O9" s="83">
        <v>27.337488869100625</v>
      </c>
      <c r="P9" s="87">
        <v>1980</v>
      </c>
      <c r="Q9" s="11">
        <v>35.131298793470542</v>
      </c>
      <c r="R9" s="11">
        <v>37.6</v>
      </c>
      <c r="S9" s="11">
        <v>34.410084695686429</v>
      </c>
      <c r="T9" s="11">
        <v>41.681574239713775</v>
      </c>
      <c r="U9" s="11">
        <v>39.865072063784112</v>
      </c>
      <c r="V9" s="11">
        <v>28.631578947368418</v>
      </c>
    </row>
    <row r="10" spans="1:22" ht="12.75" customHeight="1" x14ac:dyDescent="0.25">
      <c r="A10" s="13" t="s">
        <v>41</v>
      </c>
      <c r="B10" s="33">
        <v>1713</v>
      </c>
      <c r="C10" s="34">
        <v>31.5</v>
      </c>
      <c r="D10" s="36">
        <v>28.4</v>
      </c>
      <c r="E10" s="36">
        <v>32.9</v>
      </c>
      <c r="F10" s="36">
        <v>19.148936170212767</v>
      </c>
      <c r="G10" s="36">
        <v>39.5</v>
      </c>
      <c r="H10" s="35">
        <v>20.2</v>
      </c>
      <c r="I10" s="81">
        <v>1755</v>
      </c>
      <c r="J10" s="15">
        <v>32.084095063985373</v>
      </c>
      <c r="K10" s="15">
        <v>30.1</v>
      </c>
      <c r="L10" s="15">
        <v>33.468477599837826</v>
      </c>
      <c r="M10" s="15">
        <v>19.366852886405958</v>
      </c>
      <c r="N10" s="11">
        <v>39.485111662531018</v>
      </c>
      <c r="O10" s="83">
        <v>21.460373998219058</v>
      </c>
      <c r="P10" s="87">
        <v>1711</v>
      </c>
      <c r="Q10" s="11">
        <v>30.358410220014193</v>
      </c>
      <c r="R10" s="11">
        <v>30.4</v>
      </c>
      <c r="S10" s="11">
        <v>31.829820760291511</v>
      </c>
      <c r="T10" s="11">
        <v>16.994633273703041</v>
      </c>
      <c r="U10" s="11">
        <v>37.319840539711748</v>
      </c>
      <c r="V10" s="11">
        <v>20.8</v>
      </c>
    </row>
    <row r="11" spans="1:22" ht="12.75" customHeight="1" x14ac:dyDescent="0.25">
      <c r="A11" s="13" t="s">
        <v>7</v>
      </c>
      <c r="B11" s="33">
        <v>1331</v>
      </c>
      <c r="C11" s="34">
        <v>24.462414997243155</v>
      </c>
      <c r="D11" s="36">
        <v>18.100000000000001</v>
      </c>
      <c r="E11" s="36">
        <v>25.6920237851138</v>
      </c>
      <c r="F11" s="36">
        <v>13.829787234042554</v>
      </c>
      <c r="G11" s="36">
        <v>33.165829145728644</v>
      </c>
      <c r="H11" s="35">
        <v>12.184315463003987</v>
      </c>
      <c r="I11" s="81">
        <v>1512</v>
      </c>
      <c r="J11" s="15">
        <v>27.641681901279707</v>
      </c>
      <c r="K11" s="15">
        <v>20.100000000000001</v>
      </c>
      <c r="L11" s="15">
        <v>28.522197445773362</v>
      </c>
      <c r="M11" s="15">
        <v>19.553072625698324</v>
      </c>
      <c r="N11" s="11">
        <v>37.127791563275437</v>
      </c>
      <c r="O11" s="83">
        <v>14.024933214603742</v>
      </c>
      <c r="P11" s="87">
        <v>1504</v>
      </c>
      <c r="Q11" s="11">
        <v>26.685592618878641</v>
      </c>
      <c r="R11" s="11">
        <v>19.7</v>
      </c>
      <c r="S11" s="11">
        <v>27.4768564112665</v>
      </c>
      <c r="T11" s="11">
        <v>19.499105545617173</v>
      </c>
      <c r="U11" s="11">
        <v>36.123888377798217</v>
      </c>
      <c r="V11" s="11">
        <v>13.726315789473684</v>
      </c>
    </row>
    <row r="12" spans="1:22" ht="12.75" customHeight="1" x14ac:dyDescent="0.25">
      <c r="A12" s="13" t="s">
        <v>8</v>
      </c>
      <c r="B12" s="33">
        <v>541</v>
      </c>
      <c r="C12" s="34">
        <v>9.9430251791950006</v>
      </c>
      <c r="D12" s="36">
        <v>8.1</v>
      </c>
      <c r="E12" s="36">
        <v>10.334221857699404</v>
      </c>
      <c r="F12" s="36">
        <v>6.5602836879432624</v>
      </c>
      <c r="G12" s="36">
        <v>2.9522613065326633</v>
      </c>
      <c r="H12" s="35">
        <v>19.805050952591934</v>
      </c>
      <c r="I12" s="81">
        <v>494</v>
      </c>
      <c r="J12" s="15">
        <v>9.0310786106032914</v>
      </c>
      <c r="K12" s="15">
        <v>9</v>
      </c>
      <c r="L12" s="15">
        <v>9.6695722683965126</v>
      </c>
      <c r="M12" s="15">
        <v>3.1657355679702048</v>
      </c>
      <c r="N12" s="11">
        <v>2.9156327543424321</v>
      </c>
      <c r="O12" s="83">
        <v>17.809439002671414</v>
      </c>
      <c r="P12" s="87">
        <v>578</v>
      </c>
      <c r="Q12" s="11">
        <v>10.255500354861603</v>
      </c>
      <c r="R12" s="11">
        <v>9.6</v>
      </c>
      <c r="S12" s="11">
        <v>10.892259208193815</v>
      </c>
      <c r="T12" s="11">
        <v>4.4722719141323797</v>
      </c>
      <c r="U12" s="11">
        <v>3.5571910456915061</v>
      </c>
      <c r="V12" s="11">
        <v>19.452631578947368</v>
      </c>
    </row>
    <row r="13" spans="1:22" ht="12.75" customHeight="1" x14ac:dyDescent="0.25">
      <c r="A13" s="13" t="s">
        <v>9</v>
      </c>
      <c r="B13" s="33">
        <v>476</v>
      </c>
      <c r="C13" s="34">
        <v>8.7483918397353424</v>
      </c>
      <c r="D13" s="36">
        <v>5.8</v>
      </c>
      <c r="E13" s="36">
        <v>8.775886815665368</v>
      </c>
      <c r="F13" s="36">
        <v>8.5106382978723403</v>
      </c>
      <c r="G13" s="36">
        <v>2.1984924623115578</v>
      </c>
      <c r="H13" s="35">
        <v>17.98848028356225</v>
      </c>
      <c r="I13" s="81">
        <v>435</v>
      </c>
      <c r="J13" s="15">
        <v>7.9524680073126142</v>
      </c>
      <c r="K13" s="15">
        <v>5.5</v>
      </c>
      <c r="L13" s="15">
        <v>8.0681127103182639</v>
      </c>
      <c r="M13" s="15">
        <v>6.8901303538175043</v>
      </c>
      <c r="N13" s="11">
        <v>2.5124069478908191</v>
      </c>
      <c r="O13" s="83">
        <v>15.761353517364201</v>
      </c>
      <c r="P13" s="87">
        <v>427</v>
      </c>
      <c r="Q13" s="11">
        <v>7.5762952448545073</v>
      </c>
      <c r="R13" s="11">
        <v>5.2</v>
      </c>
      <c r="S13" s="11">
        <v>7.6620051211345279</v>
      </c>
      <c r="T13" s="11">
        <v>6.7978533094812166</v>
      </c>
      <c r="U13" s="11">
        <v>2.1465808034345293</v>
      </c>
      <c r="V13" s="11">
        <v>15.031578947368422</v>
      </c>
    </row>
    <row r="14" spans="1:22" ht="12.75" customHeight="1" x14ac:dyDescent="0.25">
      <c r="A14" s="13" t="s">
        <v>10</v>
      </c>
      <c r="B14" s="33">
        <v>170</v>
      </c>
      <c r="C14" s="34">
        <v>3.1244256570483366</v>
      </c>
      <c r="D14" s="36">
        <v>3.1244256570483366</v>
      </c>
      <c r="E14" s="36">
        <v>3.2602009432027885</v>
      </c>
      <c r="F14" s="36">
        <v>1.9503546099290781</v>
      </c>
      <c r="G14" s="36">
        <v>3.800251256281407</v>
      </c>
      <c r="H14" s="35">
        <v>2.1710234824988923</v>
      </c>
      <c r="I14" s="81">
        <v>216</v>
      </c>
      <c r="J14" s="15">
        <v>3.9488117001828154</v>
      </c>
      <c r="K14" s="15">
        <v>3.3</v>
      </c>
      <c r="L14" s="15">
        <v>3.8313399554023921</v>
      </c>
      <c r="M14" s="15">
        <v>5.027932960893855</v>
      </c>
      <c r="N14" s="11">
        <v>4.9007444168734491</v>
      </c>
      <c r="O14" s="83">
        <v>2.5823686553873553</v>
      </c>
      <c r="P14" s="87">
        <v>196</v>
      </c>
      <c r="Q14" s="11">
        <v>3.4776437189496101</v>
      </c>
      <c r="R14" s="11">
        <v>3.4</v>
      </c>
      <c r="S14" s="11">
        <v>3.5847941697853063</v>
      </c>
      <c r="T14" s="11">
        <v>2.5044722719141324</v>
      </c>
      <c r="U14" s="11">
        <v>4.5078196872125114</v>
      </c>
      <c r="V14" s="11">
        <v>2.0631578947368423</v>
      </c>
    </row>
    <row r="15" spans="1:22" ht="12.75" customHeight="1" x14ac:dyDescent="0.25">
      <c r="A15" s="13" t="s">
        <v>11</v>
      </c>
      <c r="B15" s="33">
        <v>90</v>
      </c>
      <c r="C15" s="34">
        <v>1.6541077007902958</v>
      </c>
      <c r="D15" s="36">
        <v>1.6541077007902958</v>
      </c>
      <c r="E15" s="36">
        <v>1.8453967603034651</v>
      </c>
      <c r="F15" s="36">
        <v>0</v>
      </c>
      <c r="G15" s="36">
        <v>1.664572864321608</v>
      </c>
      <c r="H15" s="35">
        <v>1.639344262295082</v>
      </c>
      <c r="I15" s="81">
        <v>79</v>
      </c>
      <c r="J15" s="15">
        <v>1.4442413162705667</v>
      </c>
      <c r="K15" s="15">
        <v>1.2</v>
      </c>
      <c r="L15" s="15">
        <v>1.6014595580782485</v>
      </c>
      <c r="M15" s="85"/>
      <c r="N15" s="11">
        <v>1.2096774193548387</v>
      </c>
      <c r="O15" s="83">
        <v>1.7809439002671414</v>
      </c>
      <c r="P15" s="87">
        <v>122</v>
      </c>
      <c r="Q15" s="11">
        <v>2.1646557842441445</v>
      </c>
      <c r="R15" s="11">
        <v>1.2</v>
      </c>
      <c r="S15" s="11">
        <v>2.4029938940319089</v>
      </c>
      <c r="T15" s="85"/>
      <c r="U15" s="11">
        <v>2.269242563630788</v>
      </c>
      <c r="V15" s="11">
        <v>2.0210526315789474</v>
      </c>
    </row>
    <row r="16" spans="1:22" ht="12.75" customHeight="1" x14ac:dyDescent="0.25">
      <c r="A16" s="13" t="s">
        <v>12</v>
      </c>
      <c r="B16" s="33">
        <v>79</v>
      </c>
      <c r="C16" s="34">
        <v>1.4519389818048152</v>
      </c>
      <c r="D16" s="36">
        <v>1.4519389818048152</v>
      </c>
      <c r="E16" s="36">
        <v>1.6198482673774863</v>
      </c>
      <c r="F16" s="36">
        <v>0</v>
      </c>
      <c r="G16" s="36">
        <v>1.9786432160804019</v>
      </c>
      <c r="H16" s="35">
        <v>0.70890562693841386</v>
      </c>
      <c r="I16" s="81">
        <v>52</v>
      </c>
      <c r="J16" s="15">
        <v>0.95063985374771487</v>
      </c>
      <c r="K16" s="15">
        <v>0.7</v>
      </c>
      <c r="L16" s="15">
        <v>1.0541252787350497</v>
      </c>
      <c r="M16" s="85"/>
      <c r="N16" s="11">
        <v>1.4888337468982631</v>
      </c>
      <c r="O16" s="83">
        <v>0.17809439002671415</v>
      </c>
      <c r="P16" s="87">
        <v>69</v>
      </c>
      <c r="Q16" s="11">
        <v>1.2242725337118523</v>
      </c>
      <c r="R16" s="11">
        <v>0.7</v>
      </c>
      <c r="S16" s="11">
        <v>1.3590703171164074</v>
      </c>
      <c r="T16" s="85"/>
      <c r="U16" s="11">
        <v>1.7479300827966882</v>
      </c>
      <c r="V16" s="11">
        <v>0.50526315789473686</v>
      </c>
    </row>
    <row r="17" spans="1:22" ht="12.75" customHeight="1" x14ac:dyDescent="0.25">
      <c r="A17" s="13" t="s">
        <v>267</v>
      </c>
      <c r="B17" s="72"/>
      <c r="C17" s="73"/>
      <c r="D17" s="74"/>
      <c r="E17" s="74"/>
      <c r="F17" s="74"/>
      <c r="G17" s="74"/>
      <c r="H17" s="77"/>
      <c r="I17" s="84"/>
      <c r="J17" s="85"/>
      <c r="K17" s="85"/>
      <c r="L17" s="85"/>
      <c r="M17" s="85"/>
      <c r="N17" s="85"/>
      <c r="O17" s="86"/>
      <c r="P17" s="87">
        <v>57</v>
      </c>
      <c r="Q17" s="11">
        <v>1.0113555713271822</v>
      </c>
      <c r="R17" s="11">
        <v>0.8</v>
      </c>
      <c r="S17" s="11">
        <v>1.1227102619657279</v>
      </c>
      <c r="T17" s="85"/>
      <c r="U17" s="11">
        <v>0.55197792088316466</v>
      </c>
      <c r="V17" s="11">
        <v>1.6421052631578947</v>
      </c>
    </row>
    <row r="18" spans="1:22" ht="12.75" customHeight="1" x14ac:dyDescent="0.25">
      <c r="A18" s="13" t="s">
        <v>13</v>
      </c>
      <c r="B18" s="33">
        <v>21</v>
      </c>
      <c r="C18" s="34">
        <v>0.38595846351773572</v>
      </c>
      <c r="D18" s="36">
        <v>0.38595846351773572</v>
      </c>
      <c r="E18" s="36">
        <v>0.43059257740414192</v>
      </c>
      <c r="F18" s="36">
        <v>0</v>
      </c>
      <c r="G18" s="36">
        <v>0.43969849246231157</v>
      </c>
      <c r="H18" s="35">
        <v>0.31014621178555607</v>
      </c>
      <c r="I18" s="81">
        <v>14</v>
      </c>
      <c r="J18" s="15">
        <v>0.25594149908592323</v>
      </c>
      <c r="K18" s="15">
        <v>0.5</v>
      </c>
      <c r="L18" s="15">
        <v>0.28380295965943642</v>
      </c>
      <c r="M18" s="85"/>
      <c r="N18" s="11">
        <v>0.24813895781637718</v>
      </c>
      <c r="O18" s="83">
        <v>0.26714158504007124</v>
      </c>
      <c r="P18" s="87">
        <v>23</v>
      </c>
      <c r="Q18" s="11">
        <v>0.40809084457061745</v>
      </c>
      <c r="R18" s="11">
        <v>0.4</v>
      </c>
      <c r="S18" s="11">
        <v>0.45302343903880243</v>
      </c>
      <c r="T18" s="85"/>
      <c r="U18" s="11">
        <v>0.39865072063784113</v>
      </c>
      <c r="V18" s="11">
        <v>0.42105263157894735</v>
      </c>
    </row>
    <row r="19" spans="1:22" ht="12.75" customHeight="1" x14ac:dyDescent="0.25">
      <c r="A19" s="13" t="s">
        <v>15</v>
      </c>
      <c r="B19" s="33">
        <v>12</v>
      </c>
      <c r="C19" s="34">
        <v>0.22054769343870612</v>
      </c>
      <c r="D19" s="36">
        <v>0.22054769343870612</v>
      </c>
      <c r="E19" s="36">
        <v>0.24605290137379537</v>
      </c>
      <c r="F19" s="36">
        <v>0</v>
      </c>
      <c r="G19" s="36">
        <v>0.18844221105527637</v>
      </c>
      <c r="H19" s="35">
        <v>0.26583961010190521</v>
      </c>
      <c r="I19" s="81">
        <v>19</v>
      </c>
      <c r="J19" s="15">
        <v>0.34734917733089582</v>
      </c>
      <c r="K19" s="15">
        <v>0</v>
      </c>
      <c r="L19" s="15">
        <v>0.38516115953780661</v>
      </c>
      <c r="M19" s="85"/>
      <c r="N19" s="11">
        <v>0.21712158808933005</v>
      </c>
      <c r="O19" s="83">
        <v>0.53428317008014248</v>
      </c>
      <c r="P19" s="87">
        <v>14</v>
      </c>
      <c r="Q19" s="11">
        <v>0.24840312278211499</v>
      </c>
      <c r="R19" s="11">
        <v>0</v>
      </c>
      <c r="S19" s="11">
        <v>0.27575339767579282</v>
      </c>
      <c r="T19" s="85"/>
      <c r="U19" s="11">
        <v>0.21465808034345293</v>
      </c>
      <c r="V19" s="11">
        <v>0.29473684210526319</v>
      </c>
    </row>
    <row r="20" spans="1:22" ht="12.75" customHeight="1" x14ac:dyDescent="0.25">
      <c r="A20" s="13" t="s">
        <v>14</v>
      </c>
      <c r="B20" s="33">
        <v>17</v>
      </c>
      <c r="C20" s="34">
        <v>0.3124425657048337</v>
      </c>
      <c r="D20" s="36">
        <v>0.3124425657048337</v>
      </c>
      <c r="E20" s="36">
        <v>0.34857494361287678</v>
      </c>
      <c r="F20" s="36">
        <v>0</v>
      </c>
      <c r="G20" s="36">
        <v>0.5339195979899497</v>
      </c>
      <c r="H20" s="35">
        <v>0</v>
      </c>
      <c r="I20" s="81">
        <v>14</v>
      </c>
      <c r="J20" s="15">
        <v>0.25594149908592323</v>
      </c>
      <c r="K20" s="15">
        <v>0.7</v>
      </c>
      <c r="L20" s="15">
        <v>0.28380295965943642</v>
      </c>
      <c r="M20" s="85"/>
      <c r="N20" s="11">
        <v>0.40322580645161288</v>
      </c>
      <c r="O20" s="83">
        <v>4.4523597506678537E-2</v>
      </c>
      <c r="P20" s="88"/>
      <c r="Q20" s="85"/>
      <c r="R20" s="11">
        <v>0.7</v>
      </c>
      <c r="S20" s="85"/>
      <c r="T20" s="85"/>
      <c r="U20" s="85"/>
      <c r="V20" s="85"/>
    </row>
    <row r="21" spans="1:22" ht="12.75" customHeight="1" x14ac:dyDescent="0.25">
      <c r="A21" s="149" t="s">
        <v>325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</row>
    <row r="22" spans="1:22" x14ac:dyDescent="0.25">
      <c r="A22" s="148" t="s">
        <v>414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</row>
    <row r="23" spans="1:22" ht="12.75" customHeight="1" x14ac:dyDescent="0.25">
      <c r="A23" s="142" t="s">
        <v>244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</row>
    <row r="24" spans="1:22" ht="12.75" customHeight="1" x14ac:dyDescent="0.25">
      <c r="A24" s="142" t="s">
        <v>242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</row>
    <row r="25" spans="1:22" ht="12.75" customHeight="1" x14ac:dyDescent="0.25">
      <c r="A25" s="142" t="s">
        <v>245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</row>
    <row r="26" spans="1:22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</row>
  </sheetData>
  <mergeCells count="9">
    <mergeCell ref="A1:V1"/>
    <mergeCell ref="A23:V23"/>
    <mergeCell ref="A24:V24"/>
    <mergeCell ref="A25:V25"/>
    <mergeCell ref="I3:O3"/>
    <mergeCell ref="P3:V3"/>
    <mergeCell ref="B3:H3"/>
    <mergeCell ref="A22:V22"/>
    <mergeCell ref="A21:V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1D840-A878-45DB-A5E3-CE8C8243205F}">
  <dimension ref="A1:P44"/>
  <sheetViews>
    <sheetView workbookViewId="0">
      <selection activeCell="A26" sqref="A26"/>
    </sheetView>
  </sheetViews>
  <sheetFormatPr baseColWidth="10" defaultRowHeight="15" x14ac:dyDescent="0.25"/>
  <cols>
    <col min="1" max="1" width="37.140625" style="1" bestFit="1" customWidth="1"/>
    <col min="2" max="4" width="8.7109375" style="1" customWidth="1"/>
    <col min="5" max="5" width="10.28515625" style="1" customWidth="1"/>
    <col min="6" max="6" width="12.85546875" style="1" customWidth="1"/>
    <col min="7" max="9" width="8.7109375" style="1" customWidth="1"/>
    <col min="10" max="10" width="10.28515625" style="1" customWidth="1"/>
    <col min="11" max="11" width="12.85546875" style="1" customWidth="1"/>
    <col min="12" max="14" width="8.7109375" style="1" customWidth="1"/>
    <col min="15" max="15" width="10.28515625" style="2" customWidth="1"/>
    <col min="16" max="16" width="12.85546875" style="1" customWidth="1"/>
    <col min="17" max="16384" width="11.42578125" style="1"/>
  </cols>
  <sheetData>
    <row r="1" spans="1:16" ht="18.75" customHeight="1" x14ac:dyDescent="0.25">
      <c r="A1" s="150" t="s">
        <v>263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</row>
    <row r="2" spans="1:16" ht="18.75" customHeight="1" x14ac:dyDescent="0.25">
      <c r="A2" s="38"/>
      <c r="B2" s="38"/>
      <c r="C2" s="38"/>
      <c r="D2" s="38"/>
      <c r="E2" s="38"/>
      <c r="F2" s="38"/>
      <c r="G2" s="38"/>
      <c r="H2" s="38"/>
      <c r="I2" s="38"/>
    </row>
    <row r="3" spans="1:16" ht="12.75" customHeight="1" x14ac:dyDescent="0.25">
      <c r="A3" s="30"/>
      <c r="B3" s="147">
        <v>2019</v>
      </c>
      <c r="C3" s="152"/>
      <c r="D3" s="152"/>
      <c r="E3" s="152"/>
      <c r="F3" s="152"/>
      <c r="G3" s="153">
        <v>2020</v>
      </c>
      <c r="H3" s="152"/>
      <c r="I3" s="152"/>
      <c r="J3" s="152"/>
      <c r="K3" s="154"/>
      <c r="L3" s="152">
        <v>2021</v>
      </c>
      <c r="M3" s="152"/>
      <c r="N3" s="152"/>
      <c r="O3" s="152"/>
      <c r="P3" s="146"/>
    </row>
    <row r="4" spans="1:16" ht="63" customHeight="1" x14ac:dyDescent="0.25">
      <c r="A4" s="7" t="s">
        <v>0</v>
      </c>
      <c r="B4" s="8" t="s">
        <v>33</v>
      </c>
      <c r="C4" s="8" t="s">
        <v>34</v>
      </c>
      <c r="D4" s="8" t="s">
        <v>35</v>
      </c>
      <c r="E4" s="8" t="s">
        <v>36</v>
      </c>
      <c r="F4" s="40" t="s">
        <v>42</v>
      </c>
      <c r="G4" s="94" t="s">
        <v>33</v>
      </c>
      <c r="H4" s="8" t="s">
        <v>34</v>
      </c>
      <c r="I4" s="8" t="s">
        <v>35</v>
      </c>
      <c r="J4" s="8" t="s">
        <v>36</v>
      </c>
      <c r="K4" s="95" t="s">
        <v>42</v>
      </c>
      <c r="L4" s="54" t="s">
        <v>33</v>
      </c>
      <c r="M4" s="8" t="s">
        <v>34</v>
      </c>
      <c r="N4" s="8" t="s">
        <v>35</v>
      </c>
      <c r="O4" s="8" t="s">
        <v>36</v>
      </c>
      <c r="P4" s="8" t="s">
        <v>42</v>
      </c>
    </row>
    <row r="5" spans="1:16" ht="12.75" customHeight="1" x14ac:dyDescent="0.25">
      <c r="A5" s="13" t="s">
        <v>2</v>
      </c>
      <c r="B5" s="15">
        <v>73.2</v>
      </c>
      <c r="C5" s="15">
        <v>63.3</v>
      </c>
      <c r="D5" s="15">
        <v>61</v>
      </c>
      <c r="E5" s="15">
        <v>56</v>
      </c>
      <c r="F5" s="35">
        <v>62.525271089873179</v>
      </c>
      <c r="G5" s="96">
        <v>68.785714285714278</v>
      </c>
      <c r="H5" s="89">
        <v>62.809917355371901</v>
      </c>
      <c r="I5" s="89">
        <v>56.010230179028127</v>
      </c>
      <c r="J5" s="89">
        <v>52.113429641519524</v>
      </c>
      <c r="K5" s="97">
        <v>58.665447897623402</v>
      </c>
      <c r="L5" s="92">
        <v>72.733918128654977</v>
      </c>
      <c r="M5" s="89">
        <v>63.40694006309149</v>
      </c>
      <c r="N5" s="89">
        <v>57.95454545454546</v>
      </c>
      <c r="O5" s="89">
        <v>49.30761622156281</v>
      </c>
      <c r="P5" s="89">
        <v>59.013484740951029</v>
      </c>
    </row>
    <row r="6" spans="1:16" ht="12.75" customHeight="1" x14ac:dyDescent="0.25">
      <c r="A6" s="13" t="s">
        <v>3</v>
      </c>
      <c r="B6" s="15">
        <v>51</v>
      </c>
      <c r="C6" s="15">
        <v>48.2</v>
      </c>
      <c r="D6" s="15">
        <v>48.7</v>
      </c>
      <c r="E6" s="15">
        <v>44.4</v>
      </c>
      <c r="F6" s="35">
        <v>47.693438706120197</v>
      </c>
      <c r="G6" s="96">
        <v>46.928571428571431</v>
      </c>
      <c r="H6" s="89">
        <v>45.950413223140494</v>
      </c>
      <c r="I6" s="89">
        <v>42.135549872122766</v>
      </c>
      <c r="J6" s="89">
        <v>41.573033707865171</v>
      </c>
      <c r="K6" s="97">
        <v>43.546617915904932</v>
      </c>
      <c r="L6" s="92">
        <v>43.71345029239766</v>
      </c>
      <c r="M6" s="89">
        <v>50.315457413249206</v>
      </c>
      <c r="N6" s="89">
        <v>41.792929292929294</v>
      </c>
      <c r="O6" s="89">
        <v>41.196834817012856</v>
      </c>
      <c r="P6" s="89">
        <v>42.902767920510996</v>
      </c>
    </row>
    <row r="7" spans="1:16" ht="12.75" customHeight="1" x14ac:dyDescent="0.25">
      <c r="A7" s="13" t="s">
        <v>5</v>
      </c>
      <c r="B7" s="15">
        <v>28.7</v>
      </c>
      <c r="C7" s="15">
        <v>29.8</v>
      </c>
      <c r="D7" s="15">
        <v>35.6</v>
      </c>
      <c r="E7" s="15">
        <v>34.5</v>
      </c>
      <c r="F7" s="35">
        <v>32.879985296820436</v>
      </c>
      <c r="G7" s="96">
        <v>33.714285714285715</v>
      </c>
      <c r="H7" s="89">
        <v>34.545454545454547</v>
      </c>
      <c r="I7" s="89">
        <v>39.833759590792837</v>
      </c>
      <c r="J7" s="89">
        <v>41.573033707865171</v>
      </c>
      <c r="K7" s="97">
        <v>38.318098720292504</v>
      </c>
      <c r="L7" s="92">
        <v>34.210526315789473</v>
      </c>
      <c r="M7" s="89">
        <v>32.807570977917983</v>
      </c>
      <c r="N7" s="89">
        <v>41.666666666666671</v>
      </c>
      <c r="O7" s="89">
        <v>44.955489614243319</v>
      </c>
      <c r="P7" s="89">
        <v>40.028388928317952</v>
      </c>
    </row>
    <row r="8" spans="1:16" ht="12.75" customHeight="1" x14ac:dyDescent="0.25">
      <c r="A8" s="13" t="s">
        <v>4</v>
      </c>
      <c r="B8" s="15">
        <v>52.2</v>
      </c>
      <c r="C8" s="15">
        <v>47.7</v>
      </c>
      <c r="D8" s="15">
        <v>41.9</v>
      </c>
      <c r="E8" s="15">
        <v>36.5</v>
      </c>
      <c r="F8" s="35">
        <v>43.172210990626724</v>
      </c>
      <c r="G8" s="96">
        <v>50.285714285714292</v>
      </c>
      <c r="H8" s="89">
        <v>44.628099173553721</v>
      </c>
      <c r="I8" s="89">
        <v>39.897698209718669</v>
      </c>
      <c r="J8" s="89">
        <v>36.06206527554842</v>
      </c>
      <c r="K8" s="97">
        <v>41.718464351005487</v>
      </c>
      <c r="L8" s="92">
        <v>48.976608187134502</v>
      </c>
      <c r="M8" s="89">
        <v>46.687697160883282</v>
      </c>
      <c r="N8" s="89">
        <v>38.194444444444443</v>
      </c>
      <c r="O8" s="89">
        <v>31.404549950544013</v>
      </c>
      <c r="P8" s="89">
        <v>39.283179559971607</v>
      </c>
    </row>
    <row r="9" spans="1:16" ht="12.75" customHeight="1" x14ac:dyDescent="0.25">
      <c r="A9" s="13" t="s">
        <v>6</v>
      </c>
      <c r="B9" s="15">
        <v>28.9</v>
      </c>
      <c r="C9" s="15">
        <v>33</v>
      </c>
      <c r="D9" s="15">
        <v>31.6</v>
      </c>
      <c r="E9" s="15">
        <v>33.9</v>
      </c>
      <c r="F9" s="35">
        <v>31.924278625252711</v>
      </c>
      <c r="G9" s="96">
        <v>30.357142857142854</v>
      </c>
      <c r="H9" s="89">
        <v>31.5702479338843</v>
      </c>
      <c r="I9" s="89">
        <v>34.271099744245525</v>
      </c>
      <c r="J9" s="89">
        <v>35.84804708400214</v>
      </c>
      <c r="K9" s="97">
        <v>33.58318098720293</v>
      </c>
      <c r="L9" s="92">
        <v>32.163742690058477</v>
      </c>
      <c r="M9" s="89">
        <v>30.126182965299687</v>
      </c>
      <c r="N9" s="89">
        <v>34.911616161616159</v>
      </c>
      <c r="O9" s="89">
        <v>38.872403560830861</v>
      </c>
      <c r="P9" s="89">
        <v>35.131298793470542</v>
      </c>
    </row>
    <row r="10" spans="1:16" ht="12.75" customHeight="1" x14ac:dyDescent="0.25">
      <c r="A10" s="13" t="s">
        <v>41</v>
      </c>
      <c r="B10" s="15">
        <v>23.7</v>
      </c>
      <c r="C10" s="15">
        <v>29.7</v>
      </c>
      <c r="D10" s="15">
        <v>31.3</v>
      </c>
      <c r="E10" s="15">
        <v>37.700000000000003</v>
      </c>
      <c r="F10" s="35">
        <v>31.5</v>
      </c>
      <c r="G10" s="96">
        <v>27.714285714285715</v>
      </c>
      <c r="H10" s="89">
        <v>26.115702479338843</v>
      </c>
      <c r="I10" s="89">
        <v>33.887468030690535</v>
      </c>
      <c r="J10" s="89">
        <v>36.008560727661852</v>
      </c>
      <c r="K10" s="97">
        <v>32.084095063985373</v>
      </c>
      <c r="L10" s="92">
        <v>24.561403508771928</v>
      </c>
      <c r="M10" s="89">
        <v>26.498422712933756</v>
      </c>
      <c r="N10" s="89">
        <v>30.366161616161619</v>
      </c>
      <c r="O10" s="89">
        <v>35.06429277942631</v>
      </c>
      <c r="P10" s="89">
        <v>30.358410220014193</v>
      </c>
    </row>
    <row r="11" spans="1:16" ht="12.75" customHeight="1" x14ac:dyDescent="0.25">
      <c r="A11" s="13" t="s">
        <v>7</v>
      </c>
      <c r="B11" s="15">
        <v>18.100000000000001</v>
      </c>
      <c r="C11" s="15">
        <v>24.6</v>
      </c>
      <c r="D11" s="15">
        <v>23</v>
      </c>
      <c r="E11" s="15">
        <v>30</v>
      </c>
      <c r="F11" s="35">
        <v>24.462414997243155</v>
      </c>
      <c r="G11" s="96">
        <v>20.785714285714285</v>
      </c>
      <c r="H11" s="89">
        <v>24.462809917355372</v>
      </c>
      <c r="I11" s="89">
        <v>28.324808184143222</v>
      </c>
      <c r="J11" s="89">
        <v>33.012306046013911</v>
      </c>
      <c r="K11" s="97">
        <v>27.641681901279707</v>
      </c>
      <c r="L11" s="92">
        <v>18.859649122807017</v>
      </c>
      <c r="M11" s="89">
        <v>22.870662460567821</v>
      </c>
      <c r="N11" s="89">
        <v>28.219696969696972</v>
      </c>
      <c r="O11" s="89">
        <v>31.899109792284868</v>
      </c>
      <c r="P11" s="89">
        <v>26.685592618878641</v>
      </c>
    </row>
    <row r="12" spans="1:16" ht="12.75" customHeight="1" x14ac:dyDescent="0.25">
      <c r="A12" s="13" t="s">
        <v>8</v>
      </c>
      <c r="B12" s="15">
        <v>8.1999999999999993</v>
      </c>
      <c r="C12" s="15">
        <v>10.8</v>
      </c>
      <c r="D12" s="15">
        <v>10.5</v>
      </c>
      <c r="E12" s="15">
        <v>10.5</v>
      </c>
      <c r="F12" s="35">
        <v>9.9430251791950006</v>
      </c>
      <c r="G12" s="96">
        <v>7.7857142857142865</v>
      </c>
      <c r="H12" s="89">
        <v>10.578512396694215</v>
      </c>
      <c r="I12" s="89">
        <v>9.9744245524296673</v>
      </c>
      <c r="J12" s="89">
        <v>9.042268592830391</v>
      </c>
      <c r="K12" s="97">
        <v>9.0310786106032914</v>
      </c>
      <c r="L12" s="92">
        <v>9.5760233918128659</v>
      </c>
      <c r="M12" s="89">
        <v>10.56782334384858</v>
      </c>
      <c r="N12" s="89">
        <v>10.984848484848484</v>
      </c>
      <c r="O12" s="89">
        <v>10.039564787339268</v>
      </c>
      <c r="P12" s="89">
        <v>10.255500354861603</v>
      </c>
    </row>
    <row r="13" spans="1:16" ht="12.75" customHeight="1" x14ac:dyDescent="0.25">
      <c r="A13" s="13" t="s">
        <v>9</v>
      </c>
      <c r="B13" s="15">
        <v>10.3</v>
      </c>
      <c r="C13" s="15">
        <v>6.9</v>
      </c>
      <c r="D13" s="15">
        <v>9</v>
      </c>
      <c r="E13" s="15">
        <v>8.1</v>
      </c>
      <c r="F13" s="35">
        <v>8.7483918397353424</v>
      </c>
      <c r="G13" s="96">
        <v>7.2857142857142856</v>
      </c>
      <c r="H13" s="89">
        <v>9.4214876033057848</v>
      </c>
      <c r="I13" s="89">
        <v>8.8235294117647065</v>
      </c>
      <c r="J13" s="89">
        <v>6.7950775815944358</v>
      </c>
      <c r="K13" s="97">
        <v>7.9524680073126142</v>
      </c>
      <c r="L13" s="92">
        <v>9.2105263157894726</v>
      </c>
      <c r="M13" s="89">
        <v>8.3596214511041005</v>
      </c>
      <c r="N13" s="89">
        <v>7.1338383838383841</v>
      </c>
      <c r="O13" s="89">
        <v>6.5776458951533137</v>
      </c>
      <c r="P13" s="89">
        <v>7.5762952448545073</v>
      </c>
    </row>
    <row r="14" spans="1:16" ht="12.75" customHeight="1" x14ac:dyDescent="0.25">
      <c r="A14" s="13" t="s">
        <v>10</v>
      </c>
      <c r="B14" s="15">
        <v>2.9</v>
      </c>
      <c r="C14" s="15">
        <v>2.8</v>
      </c>
      <c r="D14" s="15">
        <v>2.8</v>
      </c>
      <c r="E14" s="15">
        <v>3.6</v>
      </c>
      <c r="F14" s="35">
        <v>3.1244256570483366</v>
      </c>
      <c r="G14" s="96">
        <v>3.5000000000000004</v>
      </c>
      <c r="H14" s="89">
        <v>6.9421487603305785</v>
      </c>
      <c r="I14" s="89">
        <v>3.1969309462915603</v>
      </c>
      <c r="J14" s="89">
        <v>3.9058319957196366</v>
      </c>
      <c r="K14" s="97">
        <v>3.9488117001828154</v>
      </c>
      <c r="L14" s="92">
        <v>2.9239766081871341</v>
      </c>
      <c r="M14" s="89">
        <v>3.7854889589905363</v>
      </c>
      <c r="N14" s="89">
        <v>3.4090909090909087</v>
      </c>
      <c r="O14" s="89">
        <v>3.8081107814045501</v>
      </c>
      <c r="P14" s="89">
        <v>3.4776437189496101</v>
      </c>
    </row>
    <row r="15" spans="1:16" ht="12.75" customHeight="1" x14ac:dyDescent="0.25">
      <c r="A15" s="13" t="s">
        <v>11</v>
      </c>
      <c r="B15" s="15">
        <v>1</v>
      </c>
      <c r="C15" s="15">
        <v>1.5</v>
      </c>
      <c r="D15" s="15">
        <v>2.1</v>
      </c>
      <c r="E15" s="15">
        <v>1.8</v>
      </c>
      <c r="F15" s="35">
        <v>1.6541077007902958</v>
      </c>
      <c r="G15" s="96">
        <v>1.2857142857142856</v>
      </c>
      <c r="H15" s="89">
        <v>1.3223140495867769</v>
      </c>
      <c r="I15" s="89">
        <v>1.4066496163682864</v>
      </c>
      <c r="J15" s="89">
        <v>1.6051364365971106</v>
      </c>
      <c r="K15" s="97">
        <v>1.4442413162705667</v>
      </c>
      <c r="L15" s="92">
        <v>1.6081871345029239</v>
      </c>
      <c r="M15" s="89">
        <v>1.2618296529968454</v>
      </c>
      <c r="N15" s="89">
        <v>2.714646464646465</v>
      </c>
      <c r="O15" s="89">
        <v>2.324431256181998</v>
      </c>
      <c r="P15" s="89">
        <v>2.1646557842441445</v>
      </c>
    </row>
    <row r="16" spans="1:16" ht="12.75" customHeight="1" x14ac:dyDescent="0.25">
      <c r="A16" s="13" t="s">
        <v>12</v>
      </c>
      <c r="B16" s="15">
        <v>0.8</v>
      </c>
      <c r="C16" s="15">
        <v>1</v>
      </c>
      <c r="D16" s="15">
        <v>1.6</v>
      </c>
      <c r="E16" s="15">
        <v>1.9</v>
      </c>
      <c r="F16" s="35">
        <v>1.4519389818048152</v>
      </c>
      <c r="G16" s="96">
        <v>0.5714285714285714</v>
      </c>
      <c r="H16" s="89">
        <v>0.82644628099173556</v>
      </c>
      <c r="I16" s="89">
        <v>0.9590792838874681</v>
      </c>
      <c r="J16" s="89">
        <v>1.2841091492776886</v>
      </c>
      <c r="K16" s="97">
        <v>0.95063985374771487</v>
      </c>
      <c r="L16" s="92">
        <v>0.6578947368421052</v>
      </c>
      <c r="M16" s="89">
        <v>1.1041009463722398</v>
      </c>
      <c r="N16" s="89">
        <v>0.94696969696969702</v>
      </c>
      <c r="O16" s="89">
        <v>1.8298714144411472</v>
      </c>
      <c r="P16" s="89">
        <v>1.2242725337118523</v>
      </c>
    </row>
    <row r="17" spans="1:16" ht="12.75" customHeight="1" x14ac:dyDescent="0.25">
      <c r="A17" s="13" t="s">
        <v>267</v>
      </c>
      <c r="B17" s="85"/>
      <c r="C17" s="85"/>
      <c r="D17" s="85"/>
      <c r="E17" s="85"/>
      <c r="F17" s="77"/>
      <c r="G17" s="98"/>
      <c r="H17" s="91"/>
      <c r="I17" s="91"/>
      <c r="J17" s="91"/>
      <c r="K17" s="99"/>
      <c r="L17" s="92">
        <v>0.43859649122807015</v>
      </c>
      <c r="M17" s="89">
        <v>1.2618296529968454</v>
      </c>
      <c r="N17" s="89">
        <v>0.82070707070707083</v>
      </c>
      <c r="O17" s="89">
        <v>1.4836795252225521</v>
      </c>
      <c r="P17" s="89">
        <v>1.0113555713271822</v>
      </c>
    </row>
    <row r="18" spans="1:16" ht="12.75" customHeight="1" x14ac:dyDescent="0.25">
      <c r="A18" s="13" t="s">
        <v>13</v>
      </c>
      <c r="B18" s="15">
        <v>0.3</v>
      </c>
      <c r="C18" s="15">
        <v>0.5</v>
      </c>
      <c r="D18" s="15">
        <v>0.6</v>
      </c>
      <c r="E18" s="15">
        <v>0.3</v>
      </c>
      <c r="F18" s="35">
        <v>0.38595846351773572</v>
      </c>
      <c r="G18" s="96">
        <v>0.4285714285714286</v>
      </c>
      <c r="H18" s="89">
        <v>0.33057851239669422</v>
      </c>
      <c r="I18" s="89">
        <v>0.1918158567774936</v>
      </c>
      <c r="J18" s="89">
        <v>0.16051364365971107</v>
      </c>
      <c r="K18" s="97">
        <v>0.25594149908592323</v>
      </c>
      <c r="L18" s="92">
        <v>0.36549707602339176</v>
      </c>
      <c r="M18" s="89">
        <v>0.15772870662460567</v>
      </c>
      <c r="N18" s="89">
        <v>0.56818181818181823</v>
      </c>
      <c r="O18" s="89">
        <v>0.39564787339268048</v>
      </c>
      <c r="P18" s="89">
        <v>0.40809084457061745</v>
      </c>
    </row>
    <row r="19" spans="1:16" ht="12.75" customHeight="1" x14ac:dyDescent="0.25">
      <c r="A19" s="13" t="s">
        <v>15</v>
      </c>
      <c r="B19" s="15">
        <v>0.1</v>
      </c>
      <c r="C19" s="15"/>
      <c r="D19" s="15">
        <v>0.2</v>
      </c>
      <c r="E19" s="15">
        <v>0.4</v>
      </c>
      <c r="F19" s="35">
        <v>0.22054769343870612</v>
      </c>
      <c r="G19" s="96">
        <v>0.2142857142857143</v>
      </c>
      <c r="H19" s="89">
        <v>0.16528925619834711</v>
      </c>
      <c r="I19" s="90">
        <v>0.4475703324808184</v>
      </c>
      <c r="J19" s="89">
        <v>0.42803638309256281</v>
      </c>
      <c r="K19" s="97">
        <v>0.34734917733089582</v>
      </c>
      <c r="L19" s="92">
        <v>0</v>
      </c>
      <c r="M19" s="89">
        <v>0.15772870662460567</v>
      </c>
      <c r="N19" s="89">
        <v>0.25252525252525254</v>
      </c>
      <c r="O19" s="89">
        <v>0.44510385756676557</v>
      </c>
      <c r="P19" s="89">
        <v>0.24840312278211499</v>
      </c>
    </row>
    <row r="20" spans="1:16" ht="12.75" customHeight="1" x14ac:dyDescent="0.25">
      <c r="A20" s="13" t="s">
        <v>14</v>
      </c>
      <c r="B20" s="15">
        <v>0.4</v>
      </c>
      <c r="C20" s="15">
        <v>0.3</v>
      </c>
      <c r="D20" s="15">
        <v>0.2</v>
      </c>
      <c r="E20" s="15">
        <v>0.3</v>
      </c>
      <c r="F20" s="35">
        <v>0.3124425657048337</v>
      </c>
      <c r="G20" s="96">
        <v>0.35714285714285715</v>
      </c>
      <c r="H20" s="89">
        <v>0.16528925619834711</v>
      </c>
      <c r="I20" s="89">
        <v>0.12787723785166241</v>
      </c>
      <c r="J20" s="89">
        <v>0.32102728731942215</v>
      </c>
      <c r="K20" s="97">
        <v>0.25594149908592323</v>
      </c>
      <c r="L20" s="93"/>
      <c r="M20" s="91"/>
      <c r="N20" s="91"/>
      <c r="O20" s="91"/>
      <c r="P20" s="91"/>
    </row>
    <row r="21" spans="1:16" ht="12.75" customHeight="1" x14ac:dyDescent="0.25">
      <c r="A21" s="149" t="s">
        <v>325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</row>
    <row r="22" spans="1:16" x14ac:dyDescent="0.25">
      <c r="A22" s="155" t="s">
        <v>415</v>
      </c>
      <c r="B22" s="155"/>
      <c r="C22" s="155"/>
      <c r="D22" s="155"/>
      <c r="E22" s="155"/>
      <c r="F22" s="155"/>
      <c r="G22" s="151"/>
      <c r="H22" s="151"/>
      <c r="I22" s="151"/>
      <c r="J22" s="151"/>
      <c r="K22" s="151"/>
      <c r="L22" s="151"/>
      <c r="M22" s="151"/>
      <c r="N22" s="151"/>
      <c r="O22" s="151"/>
      <c r="P22" s="151"/>
    </row>
    <row r="23" spans="1:16" ht="12.75" customHeight="1" x14ac:dyDescent="0.25">
      <c r="A23" s="142" t="s">
        <v>244</v>
      </c>
      <c r="B23" s="142"/>
      <c r="C23" s="142"/>
      <c r="D23" s="142"/>
      <c r="E23" s="142"/>
      <c r="F23" s="142"/>
      <c r="G23" s="151"/>
      <c r="H23" s="151"/>
      <c r="I23" s="151"/>
      <c r="J23" s="151"/>
      <c r="K23" s="151"/>
      <c r="L23" s="151"/>
      <c r="M23" s="151"/>
      <c r="N23" s="151"/>
      <c r="O23" s="151"/>
      <c r="P23" s="151"/>
    </row>
    <row r="24" spans="1:16" ht="12.75" customHeight="1" x14ac:dyDescent="0.25">
      <c r="A24" s="142" t="s">
        <v>245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</row>
    <row r="25" spans="1:16" x14ac:dyDescent="0.25">
      <c r="A25" s="30"/>
      <c r="B25" s="30"/>
      <c r="C25" s="30"/>
      <c r="D25" s="30"/>
      <c r="E25" s="30"/>
      <c r="F25" s="30"/>
      <c r="G25" s="30"/>
    </row>
    <row r="26" spans="1:16" x14ac:dyDescent="0.25">
      <c r="A26" s="30"/>
      <c r="B26" s="30"/>
      <c r="C26" s="30"/>
      <c r="D26" s="30"/>
      <c r="E26" s="30"/>
      <c r="F26" s="30"/>
      <c r="G26" s="30"/>
    </row>
    <row r="27" spans="1:16" x14ac:dyDescent="0.25">
      <c r="A27" s="30"/>
      <c r="B27" s="30"/>
      <c r="C27" s="30"/>
      <c r="D27" s="30"/>
      <c r="E27" s="30"/>
      <c r="F27" s="30"/>
      <c r="G27" s="30"/>
    </row>
    <row r="28" spans="1:16" x14ac:dyDescent="0.25">
      <c r="O28" s="1"/>
    </row>
    <row r="29" spans="1:16" x14ac:dyDescent="0.25">
      <c r="O29" s="1"/>
    </row>
    <row r="30" spans="1:16" x14ac:dyDescent="0.25">
      <c r="O30" s="1"/>
    </row>
    <row r="31" spans="1:16" x14ac:dyDescent="0.25">
      <c r="O31" s="1"/>
    </row>
    <row r="32" spans="1:16" x14ac:dyDescent="0.25">
      <c r="O32" s="1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</sheetData>
  <mergeCells count="8">
    <mergeCell ref="A1:P1"/>
    <mergeCell ref="A24:P24"/>
    <mergeCell ref="B3:F3"/>
    <mergeCell ref="G3:K3"/>
    <mergeCell ref="L3:P3"/>
    <mergeCell ref="A21:P21"/>
    <mergeCell ref="A22:P22"/>
    <mergeCell ref="A23:P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AF742-9CB6-42F9-90F1-2389AB9A9F1C}">
  <dimension ref="A1:S100"/>
  <sheetViews>
    <sheetView topLeftCell="A71" workbookViewId="0">
      <selection activeCell="E1" sqref="E1"/>
    </sheetView>
  </sheetViews>
  <sheetFormatPr baseColWidth="10" defaultRowHeight="15" x14ac:dyDescent="0.25"/>
  <cols>
    <col min="1" max="1" width="64" bestFit="1" customWidth="1"/>
    <col min="16" max="16" width="7.28515625" customWidth="1"/>
  </cols>
  <sheetData>
    <row r="1" spans="1:18" x14ac:dyDescent="0.25">
      <c r="A1" s="114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</row>
    <row r="2" spans="1:18" ht="15.75" x14ac:dyDescent="0.25">
      <c r="A2" s="156" t="s">
        <v>323</v>
      </c>
      <c r="B2" s="156"/>
      <c r="C2" s="156"/>
      <c r="D2" s="156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</row>
    <row r="3" spans="1:18" x14ac:dyDescent="0.25">
      <c r="A3" s="100"/>
      <c r="B3" s="100"/>
      <c r="C3" s="100"/>
      <c r="D3" s="115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</row>
    <row r="4" spans="1:18" ht="38.25" x14ac:dyDescent="0.25">
      <c r="A4" s="7"/>
      <c r="B4" s="8" t="s">
        <v>43</v>
      </c>
      <c r="C4" s="8" t="s">
        <v>16</v>
      </c>
      <c r="D4" s="8" t="s">
        <v>44</v>
      </c>
      <c r="E4" s="8" t="s">
        <v>243</v>
      </c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</row>
    <row r="5" spans="1:18" x14ac:dyDescent="0.25">
      <c r="A5" s="13" t="s">
        <v>220</v>
      </c>
      <c r="B5" s="14">
        <v>1383</v>
      </c>
      <c r="C5" s="15">
        <v>24.538679914833214</v>
      </c>
      <c r="D5" s="15">
        <v>100</v>
      </c>
      <c r="E5" s="12">
        <v>18.399999999999999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</row>
    <row r="6" spans="1:18" x14ac:dyDescent="0.25">
      <c r="A6" s="13" t="s">
        <v>290</v>
      </c>
      <c r="B6" s="14">
        <v>63</v>
      </c>
      <c r="C6" s="15">
        <v>1.1000000000000001</v>
      </c>
      <c r="D6" s="15">
        <v>75.459999999999994</v>
      </c>
      <c r="E6" s="12">
        <v>1.5</v>
      </c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</row>
    <row r="7" spans="1:18" x14ac:dyDescent="0.25">
      <c r="A7" s="9" t="s">
        <v>268</v>
      </c>
      <c r="B7" s="10">
        <v>65</v>
      </c>
      <c r="C7" s="11">
        <v>1.1499999999999999</v>
      </c>
      <c r="D7" s="11">
        <v>74.34</v>
      </c>
      <c r="E7" s="101">
        <v>0.6</v>
      </c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</row>
    <row r="8" spans="1:18" x14ac:dyDescent="0.25">
      <c r="A8" s="9" t="s">
        <v>269</v>
      </c>
      <c r="B8" s="10">
        <v>67</v>
      </c>
      <c r="C8" s="11">
        <v>1.19</v>
      </c>
      <c r="D8" s="11">
        <v>72</v>
      </c>
      <c r="E8" s="101">
        <v>0.7</v>
      </c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</row>
    <row r="9" spans="1:18" x14ac:dyDescent="0.25">
      <c r="A9" s="9" t="s">
        <v>270</v>
      </c>
      <c r="B9" s="10">
        <v>67</v>
      </c>
      <c r="C9" s="11">
        <v>1.19</v>
      </c>
      <c r="D9" s="11">
        <v>73.19</v>
      </c>
      <c r="E9" s="101">
        <v>1</v>
      </c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</row>
    <row r="10" spans="1:18" x14ac:dyDescent="0.25">
      <c r="A10" s="9" t="s">
        <v>271</v>
      </c>
      <c r="B10" s="10">
        <v>69</v>
      </c>
      <c r="C10" s="11">
        <v>1.22</v>
      </c>
      <c r="D10" s="11">
        <v>70.81</v>
      </c>
      <c r="E10" s="101">
        <v>1</v>
      </c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</row>
    <row r="11" spans="1:18" x14ac:dyDescent="0.25">
      <c r="A11" s="9" t="s">
        <v>272</v>
      </c>
      <c r="B11" s="10">
        <v>73</v>
      </c>
      <c r="C11" s="11">
        <v>1.3</v>
      </c>
      <c r="D11" s="11">
        <v>69.59</v>
      </c>
      <c r="E11" s="101">
        <v>0.8</v>
      </c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</row>
    <row r="12" spans="1:18" x14ac:dyDescent="0.25">
      <c r="A12" s="9" t="s">
        <v>273</v>
      </c>
      <c r="B12" s="10">
        <v>74</v>
      </c>
      <c r="C12" s="11">
        <v>1.31</v>
      </c>
      <c r="D12" s="11">
        <v>68.290000000000006</v>
      </c>
      <c r="E12" s="101">
        <v>1.1000000000000001</v>
      </c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</row>
    <row r="13" spans="1:18" x14ac:dyDescent="0.25">
      <c r="A13" s="9" t="s">
        <v>274</v>
      </c>
      <c r="B13" s="10">
        <v>79</v>
      </c>
      <c r="C13" s="11">
        <v>1.4</v>
      </c>
      <c r="D13" s="11">
        <v>66.98</v>
      </c>
      <c r="E13" s="101">
        <v>2.2000000000000002</v>
      </c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</row>
    <row r="14" spans="1:18" x14ac:dyDescent="0.25">
      <c r="A14" s="9" t="s">
        <v>275</v>
      </c>
      <c r="B14" s="10">
        <v>96</v>
      </c>
      <c r="C14" s="11">
        <v>1.7</v>
      </c>
      <c r="D14" s="11">
        <v>65.58</v>
      </c>
      <c r="E14" s="101">
        <v>2.5</v>
      </c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</row>
    <row r="15" spans="1:18" x14ac:dyDescent="0.25">
      <c r="A15" s="9" t="s">
        <v>276</v>
      </c>
      <c r="B15" s="10">
        <v>120</v>
      </c>
      <c r="C15" s="11">
        <v>2.13</v>
      </c>
      <c r="D15" s="11">
        <v>63.88</v>
      </c>
      <c r="E15" s="101">
        <v>3.9</v>
      </c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</row>
    <row r="16" spans="1:18" x14ac:dyDescent="0.25">
      <c r="A16" s="9" t="s">
        <v>277</v>
      </c>
      <c r="B16" s="10">
        <v>151</v>
      </c>
      <c r="C16" s="11">
        <v>2.68</v>
      </c>
      <c r="D16" s="11">
        <v>61.75</v>
      </c>
      <c r="E16" s="101">
        <v>3.6</v>
      </c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</row>
    <row r="17" spans="1:18" x14ac:dyDescent="0.25">
      <c r="A17" s="9" t="s">
        <v>278</v>
      </c>
      <c r="B17" s="10">
        <v>167</v>
      </c>
      <c r="C17" s="11">
        <v>2.96</v>
      </c>
      <c r="D17" s="11">
        <v>59.07</v>
      </c>
      <c r="E17" s="101">
        <v>4.5999999999999996</v>
      </c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</row>
    <row r="18" spans="1:18" x14ac:dyDescent="0.25">
      <c r="A18" s="9" t="s">
        <v>279</v>
      </c>
      <c r="B18" s="10">
        <v>171</v>
      </c>
      <c r="C18" s="11">
        <v>3.03</v>
      </c>
      <c r="D18" s="11">
        <v>56.1</v>
      </c>
      <c r="E18" s="101">
        <v>2.8</v>
      </c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</row>
    <row r="19" spans="1:18" x14ac:dyDescent="0.25">
      <c r="A19" s="9" t="s">
        <v>280</v>
      </c>
      <c r="B19" s="10">
        <v>175</v>
      </c>
      <c r="C19" s="11">
        <v>3.11</v>
      </c>
      <c r="D19" s="11">
        <v>53.07</v>
      </c>
      <c r="E19" s="101">
        <v>2.2000000000000002</v>
      </c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</row>
    <row r="20" spans="1:18" x14ac:dyDescent="0.25">
      <c r="A20" s="9" t="s">
        <v>281</v>
      </c>
      <c r="B20" s="10">
        <v>233</v>
      </c>
      <c r="C20" s="11">
        <v>4.13</v>
      </c>
      <c r="D20" s="11">
        <v>49.96</v>
      </c>
      <c r="E20" s="101">
        <v>3.6</v>
      </c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</row>
    <row r="21" spans="1:18" x14ac:dyDescent="0.25">
      <c r="A21" s="9" t="s">
        <v>282</v>
      </c>
      <c r="B21" s="10">
        <v>290</v>
      </c>
      <c r="C21" s="11">
        <v>5.15</v>
      </c>
      <c r="D21" s="11">
        <v>45.83</v>
      </c>
      <c r="E21" s="101">
        <v>4</v>
      </c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</row>
    <row r="22" spans="1:18" x14ac:dyDescent="0.25">
      <c r="A22" s="9" t="s">
        <v>283</v>
      </c>
      <c r="B22" s="10">
        <v>294</v>
      </c>
      <c r="C22" s="11">
        <v>5.22</v>
      </c>
      <c r="D22" s="11">
        <v>40.68</v>
      </c>
      <c r="E22" s="101">
        <v>7.7</v>
      </c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</row>
    <row r="23" spans="1:18" x14ac:dyDescent="0.25">
      <c r="A23" s="9" t="s">
        <v>284</v>
      </c>
      <c r="B23" s="10">
        <v>326</v>
      </c>
      <c r="C23" s="11">
        <v>5.78</v>
      </c>
      <c r="D23" s="11">
        <v>35.47</v>
      </c>
      <c r="E23" s="101">
        <v>8.4</v>
      </c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</row>
    <row r="24" spans="1:18" x14ac:dyDescent="0.25">
      <c r="A24" s="9" t="s">
        <v>285</v>
      </c>
      <c r="B24" s="10">
        <v>388</v>
      </c>
      <c r="C24" s="11">
        <v>6.88</v>
      </c>
      <c r="D24" s="11">
        <v>29.68</v>
      </c>
      <c r="E24" s="101">
        <v>6</v>
      </c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</row>
    <row r="25" spans="1:18" x14ac:dyDescent="0.25">
      <c r="A25" s="9" t="s">
        <v>286</v>
      </c>
      <c r="B25" s="10">
        <v>1285</v>
      </c>
      <c r="C25" s="11">
        <v>22.8</v>
      </c>
      <c r="D25" s="11">
        <v>22.8</v>
      </c>
      <c r="E25" s="101">
        <v>23.4</v>
      </c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</row>
    <row r="26" spans="1:18" x14ac:dyDescent="0.25">
      <c r="A26" s="16" t="s">
        <v>221</v>
      </c>
      <c r="B26" s="17">
        <f>'Données générales'!F12</f>
        <v>5636</v>
      </c>
      <c r="C26" s="18">
        <v>100</v>
      </c>
      <c r="D26" s="19"/>
      <c r="E26" s="12"/>
      <c r="F26" s="102"/>
      <c r="G26" s="102"/>
      <c r="H26" s="102"/>
      <c r="I26" s="102"/>
      <c r="J26" s="100"/>
      <c r="K26" s="100"/>
      <c r="L26" s="100"/>
      <c r="M26" s="100"/>
      <c r="N26" s="100"/>
      <c r="O26" s="100"/>
      <c r="P26" s="100"/>
      <c r="Q26" s="100"/>
      <c r="R26" s="100"/>
    </row>
    <row r="27" spans="1:18" x14ac:dyDescent="0.25">
      <c r="A27" s="157" t="s">
        <v>244</v>
      </c>
      <c r="B27" s="157"/>
      <c r="C27" s="157"/>
      <c r="D27" s="157"/>
      <c r="E27" s="157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</row>
    <row r="28" spans="1:18" x14ac:dyDescent="0.25">
      <c r="A28" s="158" t="s">
        <v>242</v>
      </c>
      <c r="B28" s="158"/>
      <c r="C28" s="158"/>
      <c r="D28" s="158"/>
      <c r="E28" s="158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</row>
    <row r="29" spans="1:18" x14ac:dyDescent="0.25">
      <c r="A29" s="158" t="s">
        <v>245</v>
      </c>
      <c r="B29" s="158"/>
      <c r="C29" s="158"/>
      <c r="D29" s="158"/>
      <c r="E29" s="158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</row>
    <row r="30" spans="1:18" x14ac:dyDescent="0.25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</row>
    <row r="31" spans="1:18" x14ac:dyDescent="0.25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</row>
    <row r="32" spans="1:18" x14ac:dyDescent="0.25">
      <c r="A32" s="100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</row>
    <row r="33" spans="1:18" x14ac:dyDescent="0.25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</row>
    <row r="34" spans="1:18" x14ac:dyDescent="0.25">
      <c r="A34" s="114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</row>
    <row r="35" spans="1:18" ht="15.75" x14ac:dyDescent="0.25">
      <c r="A35" s="156" t="s">
        <v>324</v>
      </c>
      <c r="B35" s="156"/>
      <c r="C35" s="156"/>
      <c r="D35" s="156"/>
      <c r="E35" s="100"/>
      <c r="F35" s="100"/>
    </row>
    <row r="36" spans="1:18" x14ac:dyDescent="0.25">
      <c r="A36" s="100"/>
      <c r="B36" s="100"/>
      <c r="C36" s="100"/>
      <c r="D36" s="100"/>
      <c r="E36" s="100"/>
      <c r="F36" s="100"/>
    </row>
    <row r="37" spans="1:18" ht="38.25" x14ac:dyDescent="0.25">
      <c r="A37" s="7"/>
      <c r="B37" s="8" t="s">
        <v>43</v>
      </c>
      <c r="C37" s="8" t="s">
        <v>16</v>
      </c>
      <c r="D37" s="8" t="s">
        <v>44</v>
      </c>
      <c r="E37" s="8" t="s">
        <v>243</v>
      </c>
      <c r="K37" s="103"/>
      <c r="L37" s="103"/>
    </row>
    <row r="38" spans="1:18" x14ac:dyDescent="0.25">
      <c r="A38" s="13" t="s">
        <v>220</v>
      </c>
      <c r="B38" s="14">
        <v>1290</v>
      </c>
      <c r="C38" s="15">
        <v>23.6</v>
      </c>
      <c r="D38" s="15">
        <v>100</v>
      </c>
      <c r="E38" s="101">
        <v>19.899999999999999</v>
      </c>
      <c r="F38" s="100"/>
      <c r="K38" s="103"/>
      <c r="L38" s="103"/>
    </row>
    <row r="39" spans="1:18" x14ac:dyDescent="0.25">
      <c r="A39" s="13" t="s">
        <v>291</v>
      </c>
      <c r="B39" s="14">
        <v>60</v>
      </c>
      <c r="C39" s="15">
        <v>1.1000000000000001</v>
      </c>
      <c r="D39" s="15">
        <v>76.42</v>
      </c>
      <c r="E39" s="101">
        <v>0.6</v>
      </c>
      <c r="F39" s="100"/>
      <c r="K39" s="103"/>
      <c r="L39" s="103"/>
    </row>
    <row r="40" spans="1:18" x14ac:dyDescent="0.25">
      <c r="A40" s="9" t="s">
        <v>287</v>
      </c>
      <c r="B40" s="62">
        <v>62</v>
      </c>
      <c r="C40" s="11">
        <v>1.1299999999999999</v>
      </c>
      <c r="D40" s="101">
        <v>75.319999999999993</v>
      </c>
      <c r="E40" s="101">
        <v>0.7</v>
      </c>
      <c r="F40" s="100"/>
      <c r="H40" s="24"/>
      <c r="K40" s="103"/>
      <c r="L40" s="103"/>
    </row>
    <row r="41" spans="1:18" x14ac:dyDescent="0.25">
      <c r="A41" s="9" t="s">
        <v>288</v>
      </c>
      <c r="B41" s="62">
        <v>64</v>
      </c>
      <c r="C41" s="11">
        <v>1.17</v>
      </c>
      <c r="D41" s="101">
        <v>74.19</v>
      </c>
      <c r="E41" s="101">
        <v>0.7</v>
      </c>
      <c r="F41" s="100"/>
      <c r="K41" s="103"/>
      <c r="L41" s="103"/>
    </row>
    <row r="42" spans="1:18" x14ac:dyDescent="0.25">
      <c r="A42" s="9" t="s">
        <v>269</v>
      </c>
      <c r="B42" s="62">
        <v>69</v>
      </c>
      <c r="C42" s="11">
        <v>1.26</v>
      </c>
      <c r="D42" s="101">
        <v>73.02</v>
      </c>
      <c r="E42" s="101">
        <v>0.7</v>
      </c>
      <c r="F42" s="100"/>
      <c r="K42" s="103"/>
      <c r="L42" s="103"/>
    </row>
    <row r="43" spans="1:18" x14ac:dyDescent="0.25">
      <c r="A43" s="9" t="s">
        <v>270</v>
      </c>
      <c r="B43" s="62">
        <v>71</v>
      </c>
      <c r="C43" s="11">
        <v>1.3</v>
      </c>
      <c r="D43" s="101">
        <v>71.760000000000005</v>
      </c>
      <c r="E43" s="101">
        <v>1</v>
      </c>
      <c r="F43" s="100"/>
      <c r="K43" s="103"/>
      <c r="L43" s="103"/>
    </row>
    <row r="44" spans="1:18" x14ac:dyDescent="0.25">
      <c r="A44" s="9" t="s">
        <v>272</v>
      </c>
      <c r="B44" s="62">
        <v>78</v>
      </c>
      <c r="C44" s="11">
        <v>1.43</v>
      </c>
      <c r="D44" s="101">
        <v>70.459999999999994</v>
      </c>
      <c r="E44" s="101">
        <v>0.7</v>
      </c>
      <c r="F44" s="100"/>
      <c r="K44" s="103"/>
      <c r="L44" s="103"/>
    </row>
    <row r="45" spans="1:18" x14ac:dyDescent="0.25">
      <c r="A45" s="9" t="s">
        <v>273</v>
      </c>
      <c r="B45" s="62">
        <v>79</v>
      </c>
      <c r="C45" s="11">
        <v>1.44</v>
      </c>
      <c r="D45" s="101">
        <v>69.03</v>
      </c>
      <c r="E45" s="101">
        <v>1.1000000000000001</v>
      </c>
      <c r="F45" s="100"/>
      <c r="K45" s="103"/>
      <c r="L45" s="103"/>
    </row>
    <row r="46" spans="1:18" x14ac:dyDescent="0.25">
      <c r="A46" s="9" t="s">
        <v>274</v>
      </c>
      <c r="B46" s="62">
        <v>98</v>
      </c>
      <c r="C46" s="11">
        <v>1.79</v>
      </c>
      <c r="D46" s="101">
        <v>67.59</v>
      </c>
      <c r="E46" s="101">
        <v>2.2000000000000002</v>
      </c>
      <c r="F46" s="100"/>
      <c r="K46" s="103"/>
      <c r="L46" s="103"/>
    </row>
    <row r="47" spans="1:18" x14ac:dyDescent="0.25">
      <c r="A47" s="9" t="s">
        <v>275</v>
      </c>
      <c r="B47" s="62">
        <v>105</v>
      </c>
      <c r="C47" s="11">
        <v>1.92</v>
      </c>
      <c r="D47" s="101">
        <v>65.8</v>
      </c>
      <c r="E47" s="101">
        <v>2.5</v>
      </c>
      <c r="F47" s="100"/>
      <c r="K47" s="103"/>
      <c r="L47" s="103"/>
    </row>
    <row r="48" spans="1:18" x14ac:dyDescent="0.25">
      <c r="A48" s="9" t="s">
        <v>276</v>
      </c>
      <c r="B48" s="62">
        <v>107</v>
      </c>
      <c r="C48" s="11">
        <v>1.96</v>
      </c>
      <c r="D48" s="101">
        <v>63.88</v>
      </c>
      <c r="E48" s="101">
        <v>3.8</v>
      </c>
      <c r="F48" s="100"/>
      <c r="K48" s="103"/>
      <c r="L48" s="103"/>
    </row>
    <row r="49" spans="1:18" x14ac:dyDescent="0.25">
      <c r="A49" s="9" t="s">
        <v>279</v>
      </c>
      <c r="B49" s="62">
        <v>129</v>
      </c>
      <c r="C49" s="11">
        <v>2.36</v>
      </c>
      <c r="D49" s="101">
        <v>61.92</v>
      </c>
      <c r="E49" s="101">
        <v>2.9</v>
      </c>
      <c r="F49" s="100"/>
      <c r="K49" s="103"/>
      <c r="L49" s="103"/>
    </row>
    <row r="50" spans="1:18" x14ac:dyDescent="0.25">
      <c r="A50" s="9" t="s">
        <v>278</v>
      </c>
      <c r="B50" s="62">
        <v>131</v>
      </c>
      <c r="C50" s="11">
        <v>2.39</v>
      </c>
      <c r="D50" s="101">
        <v>59.56</v>
      </c>
      <c r="E50" s="101">
        <v>4.3</v>
      </c>
      <c r="F50" s="100"/>
      <c r="K50" s="103"/>
      <c r="L50" s="103"/>
    </row>
    <row r="51" spans="1:18" x14ac:dyDescent="0.25">
      <c r="A51" s="9" t="s">
        <v>277</v>
      </c>
      <c r="B51" s="62">
        <v>135</v>
      </c>
      <c r="C51" s="11">
        <v>2.4700000000000002</v>
      </c>
      <c r="D51" s="101">
        <v>57.17</v>
      </c>
      <c r="E51" s="101">
        <v>3.3</v>
      </c>
      <c r="F51" s="100"/>
      <c r="K51" s="103"/>
      <c r="L51" s="103"/>
    </row>
    <row r="52" spans="1:18" x14ac:dyDescent="0.25">
      <c r="A52" s="9" t="s">
        <v>280</v>
      </c>
      <c r="B52" s="62">
        <v>194</v>
      </c>
      <c r="C52" s="11">
        <v>3.55</v>
      </c>
      <c r="D52" s="101">
        <v>54.7</v>
      </c>
      <c r="E52" s="101">
        <v>2.2999999999999998</v>
      </c>
      <c r="F52" s="100"/>
      <c r="K52" s="103"/>
      <c r="L52" s="103"/>
    </row>
    <row r="53" spans="1:18" x14ac:dyDescent="0.25">
      <c r="A53" s="9" t="s">
        <v>281</v>
      </c>
      <c r="B53" s="62">
        <v>240</v>
      </c>
      <c r="C53" s="11">
        <v>4.3899999999999997</v>
      </c>
      <c r="D53" s="101">
        <v>51.15</v>
      </c>
      <c r="E53" s="101">
        <v>3.8</v>
      </c>
      <c r="F53" s="100"/>
      <c r="K53" s="103"/>
      <c r="L53" s="103"/>
    </row>
    <row r="54" spans="1:18" x14ac:dyDescent="0.25">
      <c r="A54" s="9" t="s">
        <v>283</v>
      </c>
      <c r="B54" s="62">
        <v>257</v>
      </c>
      <c r="C54" s="11">
        <v>4.7</v>
      </c>
      <c r="D54" s="101">
        <v>46.76</v>
      </c>
      <c r="E54" s="101">
        <v>7.6</v>
      </c>
      <c r="F54" s="100"/>
      <c r="K54" s="103"/>
      <c r="L54" s="103"/>
    </row>
    <row r="55" spans="1:18" x14ac:dyDescent="0.25">
      <c r="A55" s="9" t="s">
        <v>282</v>
      </c>
      <c r="B55" s="62">
        <v>297</v>
      </c>
      <c r="C55" s="11">
        <v>5.43</v>
      </c>
      <c r="D55" s="101">
        <v>42.07</v>
      </c>
      <c r="E55" s="101">
        <v>4.0999999999999996</v>
      </c>
      <c r="F55" s="100"/>
      <c r="K55" s="103"/>
      <c r="L55" s="103"/>
    </row>
    <row r="56" spans="1:18" x14ac:dyDescent="0.25">
      <c r="A56" s="9" t="s">
        <v>284</v>
      </c>
      <c r="B56" s="62">
        <v>305</v>
      </c>
      <c r="C56" s="11">
        <v>5.58</v>
      </c>
      <c r="D56" s="101">
        <v>36.64</v>
      </c>
      <c r="E56" s="101">
        <v>8.1</v>
      </c>
      <c r="F56" s="100"/>
    </row>
    <row r="57" spans="1:18" x14ac:dyDescent="0.25">
      <c r="A57" s="9" t="s">
        <v>285</v>
      </c>
      <c r="B57" s="62">
        <v>358</v>
      </c>
      <c r="C57" s="11">
        <v>6.54</v>
      </c>
      <c r="D57" s="101">
        <v>31.06</v>
      </c>
      <c r="E57" s="101">
        <v>5.9</v>
      </c>
      <c r="F57" s="100"/>
    </row>
    <row r="58" spans="1:18" x14ac:dyDescent="0.25">
      <c r="A58" s="9" t="s">
        <v>286</v>
      </c>
      <c r="B58" s="62">
        <v>1341</v>
      </c>
      <c r="C58" s="11">
        <v>24.52</v>
      </c>
      <c r="D58" s="101">
        <v>24.52</v>
      </c>
      <c r="E58" s="101">
        <v>23.8</v>
      </c>
      <c r="F58" s="100"/>
    </row>
    <row r="59" spans="1:18" x14ac:dyDescent="0.25">
      <c r="A59" s="16" t="s">
        <v>221</v>
      </c>
      <c r="B59" s="17">
        <f>'Données générales'!D12</f>
        <v>5470</v>
      </c>
      <c r="C59" s="18">
        <v>100</v>
      </c>
      <c r="D59" s="19"/>
      <c r="E59" s="12"/>
      <c r="F59" s="100"/>
    </row>
    <row r="60" spans="1:18" x14ac:dyDescent="0.25">
      <c r="A60" s="157" t="s">
        <v>244</v>
      </c>
      <c r="B60" s="157"/>
      <c r="C60" s="157"/>
      <c r="D60" s="157"/>
      <c r="E60" s="157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</row>
    <row r="61" spans="1:18" x14ac:dyDescent="0.25">
      <c r="A61" s="158" t="s">
        <v>242</v>
      </c>
      <c r="B61" s="158"/>
      <c r="C61" s="158"/>
      <c r="D61" s="158"/>
      <c r="E61" s="158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</row>
    <row r="62" spans="1:18" x14ac:dyDescent="0.25">
      <c r="A62" s="158" t="s">
        <v>245</v>
      </c>
      <c r="B62" s="158"/>
      <c r="C62" s="158"/>
      <c r="D62" s="158"/>
      <c r="E62" s="158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</row>
    <row r="63" spans="1:18" x14ac:dyDescent="0.25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</row>
    <row r="64" spans="1:18" x14ac:dyDescent="0.25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</row>
    <row r="65" spans="1:19" x14ac:dyDescent="0.25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23"/>
    </row>
    <row r="66" spans="1:19" ht="18.75" customHeight="1" x14ac:dyDescent="0.25">
      <c r="A66" s="100"/>
      <c r="B66" s="100"/>
      <c r="C66" s="100"/>
      <c r="D66" s="100"/>
      <c r="E66" s="100"/>
      <c r="F66" s="100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1:19" ht="12" customHeight="1" x14ac:dyDescent="0.25">
      <c r="E67" s="100"/>
      <c r="F67" s="100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1:19" ht="15.75" x14ac:dyDescent="0.25">
      <c r="A68" s="156" t="s">
        <v>289</v>
      </c>
      <c r="B68" s="156"/>
      <c r="C68" s="156"/>
      <c r="D68" s="156"/>
      <c r="E68" s="100"/>
      <c r="F68" s="100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1:19" s="23" customFormat="1" x14ac:dyDescent="0.25">
      <c r="A69" s="100"/>
      <c r="B69" s="100"/>
      <c r="C69" s="100"/>
      <c r="D69" s="115"/>
      <c r="E69" s="100"/>
      <c r="F69" s="100"/>
    </row>
    <row r="70" spans="1:19" ht="38.25" x14ac:dyDescent="0.25">
      <c r="A70" s="7" t="s">
        <v>266</v>
      </c>
      <c r="B70" s="8" t="s">
        <v>43</v>
      </c>
      <c r="C70" s="8" t="s">
        <v>16</v>
      </c>
      <c r="D70" s="8" t="s">
        <v>44</v>
      </c>
      <c r="E70" s="8" t="s">
        <v>243</v>
      </c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1:19" ht="12.75" customHeight="1" x14ac:dyDescent="0.25">
      <c r="A71" s="13" t="s">
        <v>220</v>
      </c>
      <c r="B71" s="14">
        <v>1244</v>
      </c>
      <c r="C71" s="15">
        <v>22.9</v>
      </c>
      <c r="D71" s="15">
        <v>100</v>
      </c>
      <c r="E71" s="12">
        <v>20.5</v>
      </c>
      <c r="F71" s="100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  <row r="72" spans="1:19" ht="12.75" customHeight="1" x14ac:dyDescent="0.25">
      <c r="A72" s="9" t="s">
        <v>232</v>
      </c>
      <c r="B72" s="10">
        <v>63</v>
      </c>
      <c r="C72" s="11">
        <v>1.1599999999999999</v>
      </c>
      <c r="D72" s="11">
        <v>77.14</v>
      </c>
      <c r="E72" s="12">
        <v>1.1000000000000001</v>
      </c>
      <c r="F72" s="100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</row>
    <row r="73" spans="1:19" ht="12.75" customHeight="1" x14ac:dyDescent="0.25">
      <c r="A73" s="9" t="s">
        <v>248</v>
      </c>
      <c r="B73" s="10">
        <v>64</v>
      </c>
      <c r="C73" s="11">
        <v>1.18</v>
      </c>
      <c r="D73" s="11">
        <v>75.98</v>
      </c>
      <c r="E73" s="12">
        <v>0.5</v>
      </c>
      <c r="F73" s="100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</row>
    <row r="74" spans="1:19" ht="12.75" customHeight="1" x14ac:dyDescent="0.25">
      <c r="A74" s="9" t="s">
        <v>255</v>
      </c>
      <c r="B74" s="10">
        <v>70</v>
      </c>
      <c r="C74" s="11">
        <v>1.29</v>
      </c>
      <c r="D74" s="11">
        <v>74.8</v>
      </c>
      <c r="E74" s="12">
        <v>0.5</v>
      </c>
      <c r="F74" s="100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</row>
    <row r="75" spans="1:19" ht="12.75" customHeight="1" x14ac:dyDescent="0.25">
      <c r="A75" s="9" t="s">
        <v>249</v>
      </c>
      <c r="B75" s="10">
        <v>76</v>
      </c>
      <c r="C75" s="11">
        <v>1.4</v>
      </c>
      <c r="D75" s="11">
        <v>72.12</v>
      </c>
      <c r="E75" s="12">
        <v>0.6</v>
      </c>
      <c r="F75" s="100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</row>
    <row r="76" spans="1:19" ht="12.75" customHeight="1" x14ac:dyDescent="0.25">
      <c r="A76" s="9" t="s">
        <v>224</v>
      </c>
      <c r="B76" s="10">
        <v>76</v>
      </c>
      <c r="C76" s="11">
        <v>1.4</v>
      </c>
      <c r="D76" s="11">
        <v>73.52</v>
      </c>
      <c r="E76" s="12">
        <v>3.2</v>
      </c>
      <c r="F76" s="100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</row>
    <row r="77" spans="1:19" ht="12.75" customHeight="1" x14ac:dyDescent="0.25">
      <c r="A77" s="9" t="s">
        <v>250</v>
      </c>
      <c r="B77" s="10">
        <v>78</v>
      </c>
      <c r="C77" s="11">
        <v>1.43</v>
      </c>
      <c r="D77" s="11">
        <v>70.72</v>
      </c>
      <c r="E77" s="12">
        <v>2.1</v>
      </c>
      <c r="F77" s="100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</row>
    <row r="78" spans="1:19" ht="12.75" customHeight="1" x14ac:dyDescent="0.25">
      <c r="A78" s="9" t="s">
        <v>234</v>
      </c>
      <c r="B78" s="10">
        <v>100</v>
      </c>
      <c r="C78" s="11">
        <v>1.84</v>
      </c>
      <c r="D78" s="11">
        <v>67.45</v>
      </c>
      <c r="E78" s="12">
        <v>2.1</v>
      </c>
      <c r="F78" s="100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</row>
    <row r="79" spans="1:19" ht="12.75" customHeight="1" x14ac:dyDescent="0.25">
      <c r="A79" s="9" t="s">
        <v>251</v>
      </c>
      <c r="B79" s="10">
        <v>100</v>
      </c>
      <c r="C79" s="11">
        <v>1.84</v>
      </c>
      <c r="D79" s="11">
        <v>69.290000000000006</v>
      </c>
      <c r="E79" s="12">
        <v>1.2</v>
      </c>
      <c r="F79" s="100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</row>
    <row r="80" spans="1:19" ht="12.75" customHeight="1" x14ac:dyDescent="0.25">
      <c r="A80" s="9" t="s">
        <v>256</v>
      </c>
      <c r="B80" s="10">
        <v>121</v>
      </c>
      <c r="C80" s="11">
        <v>2.2200000000000002</v>
      </c>
      <c r="D80" s="11">
        <v>65.61</v>
      </c>
      <c r="E80" s="12">
        <v>0.7</v>
      </c>
      <c r="F80" s="100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</row>
    <row r="81" spans="1:19" ht="12.75" customHeight="1" x14ac:dyDescent="0.25">
      <c r="A81" s="9" t="s">
        <v>252</v>
      </c>
      <c r="B81" s="10">
        <v>122</v>
      </c>
      <c r="C81" s="11">
        <v>2.2400000000000002</v>
      </c>
      <c r="D81" s="11">
        <v>63.39</v>
      </c>
      <c r="E81" s="12">
        <v>3.4</v>
      </c>
      <c r="F81" s="100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</row>
    <row r="82" spans="1:19" ht="12.75" customHeight="1" x14ac:dyDescent="0.25">
      <c r="A82" s="9" t="s">
        <v>253</v>
      </c>
      <c r="B82" s="10">
        <v>124</v>
      </c>
      <c r="C82" s="11">
        <v>2.2799999999999998</v>
      </c>
      <c r="D82" s="11">
        <v>61.15</v>
      </c>
      <c r="E82" s="12">
        <v>1.8</v>
      </c>
      <c r="F82" s="100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</row>
    <row r="83" spans="1:19" ht="12.75" customHeight="1" x14ac:dyDescent="0.25">
      <c r="A83" s="9" t="s">
        <v>257</v>
      </c>
      <c r="B83" s="10">
        <v>150</v>
      </c>
      <c r="C83" s="11">
        <v>2.76</v>
      </c>
      <c r="D83" s="11">
        <v>58.87</v>
      </c>
      <c r="E83" s="12">
        <v>4.2</v>
      </c>
      <c r="F83" s="100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</row>
    <row r="84" spans="1:19" ht="12.75" customHeight="1" x14ac:dyDescent="0.25">
      <c r="A84" s="9" t="s">
        <v>229</v>
      </c>
      <c r="B84" s="10">
        <v>160</v>
      </c>
      <c r="C84" s="11">
        <v>2.94</v>
      </c>
      <c r="D84" s="11">
        <v>56.11</v>
      </c>
      <c r="E84" s="12">
        <v>3.3</v>
      </c>
      <c r="F84" s="100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</row>
    <row r="85" spans="1:19" ht="12.75" customHeight="1" x14ac:dyDescent="0.25">
      <c r="A85" s="9" t="s">
        <v>230</v>
      </c>
      <c r="B85" s="10">
        <v>239</v>
      </c>
      <c r="C85" s="11">
        <v>4.3899999999999997</v>
      </c>
      <c r="D85" s="11">
        <v>53.17</v>
      </c>
      <c r="E85" s="12">
        <v>4.3</v>
      </c>
      <c r="F85" s="100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</row>
    <row r="86" spans="1:19" ht="12.75" customHeight="1" x14ac:dyDescent="0.25">
      <c r="A86" s="9" t="s">
        <v>235</v>
      </c>
      <c r="B86" s="10">
        <v>254</v>
      </c>
      <c r="C86" s="11">
        <v>4.67</v>
      </c>
      <c r="D86" s="11">
        <v>48.78</v>
      </c>
      <c r="E86" s="12">
        <v>8.1</v>
      </c>
      <c r="F86" s="100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</row>
    <row r="87" spans="1:19" ht="12.75" customHeight="1" x14ac:dyDescent="0.25">
      <c r="A87" s="9" t="s">
        <v>254</v>
      </c>
      <c r="B87" s="10">
        <v>281</v>
      </c>
      <c r="C87" s="11">
        <v>5.16</v>
      </c>
      <c r="D87" s="11">
        <v>44.11</v>
      </c>
      <c r="E87" s="12">
        <v>4.4000000000000004</v>
      </c>
      <c r="F87" s="100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</row>
    <row r="88" spans="1:19" ht="12.75" customHeight="1" x14ac:dyDescent="0.25">
      <c r="A88" s="9" t="s">
        <v>247</v>
      </c>
      <c r="B88" s="10">
        <v>288</v>
      </c>
      <c r="C88" s="11">
        <v>5.29</v>
      </c>
      <c r="D88" s="11">
        <v>38.950000000000003</v>
      </c>
      <c r="E88" s="12">
        <v>7.2</v>
      </c>
      <c r="F88" s="100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</row>
    <row r="89" spans="1:19" ht="12.75" customHeight="1" x14ac:dyDescent="0.25">
      <c r="A89" s="9" t="s">
        <v>246</v>
      </c>
      <c r="B89" s="10">
        <v>332</v>
      </c>
      <c r="C89" s="11">
        <v>6.1</v>
      </c>
      <c r="D89" s="11">
        <v>33.65</v>
      </c>
      <c r="E89" s="12">
        <v>4.4000000000000004</v>
      </c>
      <c r="F89" s="100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</row>
    <row r="90" spans="1:19" x14ac:dyDescent="0.25">
      <c r="A90" s="9" t="s">
        <v>231</v>
      </c>
      <c r="B90" s="10">
        <v>1499</v>
      </c>
      <c r="C90" s="11">
        <v>27.55</v>
      </c>
      <c r="D90" s="11">
        <v>27.55</v>
      </c>
      <c r="E90" s="12">
        <v>28.3</v>
      </c>
      <c r="F90" s="102"/>
      <c r="G90" s="31"/>
      <c r="H90" s="31"/>
      <c r="I90" s="31"/>
      <c r="J90" s="23"/>
      <c r="K90" s="23"/>
      <c r="L90" s="23"/>
      <c r="M90" s="23"/>
      <c r="N90" s="23"/>
      <c r="O90" s="23"/>
      <c r="P90" s="23"/>
      <c r="Q90" s="23"/>
      <c r="R90" s="23"/>
      <c r="S90" s="23"/>
    </row>
    <row r="91" spans="1:19" x14ac:dyDescent="0.25">
      <c r="A91" s="16" t="s">
        <v>221</v>
      </c>
      <c r="B91" s="17">
        <f>'Données générales'!B12</f>
        <v>5441</v>
      </c>
      <c r="C91" s="18">
        <v>100</v>
      </c>
      <c r="D91" s="19"/>
      <c r="E91" s="12"/>
      <c r="F91" s="100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</row>
    <row r="92" spans="1:19" x14ac:dyDescent="0.25">
      <c r="A92" s="157" t="s">
        <v>244</v>
      </c>
      <c r="B92" s="157"/>
      <c r="C92" s="157"/>
      <c r="D92" s="157"/>
      <c r="E92" s="157"/>
      <c r="F92" s="100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</row>
    <row r="93" spans="1:19" x14ac:dyDescent="0.25">
      <c r="A93" s="158" t="s">
        <v>242</v>
      </c>
      <c r="B93" s="158"/>
      <c r="C93" s="158"/>
      <c r="D93" s="158"/>
      <c r="E93" s="158"/>
      <c r="F93" s="100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</row>
    <row r="94" spans="1:19" x14ac:dyDescent="0.25">
      <c r="A94" s="158" t="s">
        <v>245</v>
      </c>
      <c r="B94" s="158"/>
      <c r="C94" s="158"/>
      <c r="D94" s="158"/>
      <c r="E94" s="158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23"/>
    </row>
    <row r="95" spans="1:19" x14ac:dyDescent="0.25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23"/>
    </row>
    <row r="96" spans="1:19" x14ac:dyDescent="0.25">
      <c r="A96" s="100"/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23"/>
    </row>
    <row r="99" spans="3:8" x14ac:dyDescent="0.25">
      <c r="C99" s="25"/>
      <c r="H99" s="24"/>
    </row>
    <row r="100" spans="3:8" x14ac:dyDescent="0.25">
      <c r="C100" s="25"/>
    </row>
  </sheetData>
  <sortState ref="A72:D90">
    <sortCondition ref="C72:C90"/>
  </sortState>
  <mergeCells count="12">
    <mergeCell ref="A68:D68"/>
    <mergeCell ref="A92:E92"/>
    <mergeCell ref="A93:E93"/>
    <mergeCell ref="A94:E94"/>
    <mergeCell ref="A2:D2"/>
    <mergeCell ref="A27:E27"/>
    <mergeCell ref="A28:E28"/>
    <mergeCell ref="A29:E29"/>
    <mergeCell ref="A35:D35"/>
    <mergeCell ref="A60:E60"/>
    <mergeCell ref="A61:E61"/>
    <mergeCell ref="A62:E6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BBDFA-8A56-436B-BE4D-7CE47833915A}">
  <dimension ref="A2:T102"/>
  <sheetViews>
    <sheetView workbookViewId="0">
      <selection activeCell="F1" sqref="F1"/>
    </sheetView>
  </sheetViews>
  <sheetFormatPr baseColWidth="10" defaultRowHeight="12.75" customHeight="1" x14ac:dyDescent="0.25"/>
  <cols>
    <col min="1" max="1" width="57.140625" style="6" customWidth="1"/>
    <col min="2" max="2" width="8.7109375" style="4" customWidth="1"/>
    <col min="3" max="3" width="10.5703125" style="4" customWidth="1"/>
    <col min="4" max="16384" width="11.42578125" style="4"/>
  </cols>
  <sheetData>
    <row r="2" spans="1:16" ht="15.75" x14ac:dyDescent="0.25">
      <c r="A2" s="162" t="s">
        <v>264</v>
      </c>
      <c r="B2" s="162"/>
      <c r="C2" s="162"/>
      <c r="D2" s="162"/>
      <c r="L2" s="6"/>
    </row>
    <row r="3" spans="1:16" ht="12.75" customHeight="1" x14ac:dyDescent="0.25">
      <c r="B3" s="6"/>
      <c r="C3" s="6"/>
      <c r="D3" s="6"/>
      <c r="K3" s="104"/>
      <c r="L3" s="105"/>
      <c r="M3" s="104"/>
      <c r="N3" s="104"/>
      <c r="O3" s="104"/>
      <c r="P3" s="104"/>
    </row>
    <row r="4" spans="1:16" ht="12.75" customHeight="1" x14ac:dyDescent="0.25">
      <c r="B4" s="6"/>
      <c r="C4" s="6"/>
      <c r="D4" s="6"/>
      <c r="K4" s="104"/>
      <c r="L4" s="105"/>
      <c r="M4" s="104"/>
      <c r="N4" s="104"/>
      <c r="O4" s="104"/>
      <c r="P4" s="104"/>
    </row>
    <row r="5" spans="1:16" ht="12.75" customHeight="1" x14ac:dyDescent="0.25">
      <c r="B5" s="163">
        <v>2021</v>
      </c>
      <c r="C5" s="163"/>
      <c r="D5" s="163"/>
      <c r="H5" s="104"/>
      <c r="I5" s="105"/>
      <c r="J5" s="104"/>
      <c r="K5" s="104"/>
      <c r="L5" s="104"/>
      <c r="M5" s="104"/>
      <c r="N5" s="104"/>
      <c r="O5" s="104"/>
      <c r="P5" s="104"/>
    </row>
    <row r="6" spans="1:16" ht="12.75" customHeight="1" x14ac:dyDescent="0.25">
      <c r="B6" s="28" t="s">
        <v>31</v>
      </c>
      <c r="C6" s="28" t="s">
        <v>31</v>
      </c>
      <c r="D6" s="164" t="s">
        <v>221</v>
      </c>
      <c r="E6" s="106"/>
      <c r="F6" s="106"/>
      <c r="H6" s="104"/>
      <c r="I6" s="105"/>
      <c r="J6" s="104"/>
      <c r="K6" s="104"/>
      <c r="L6" s="104"/>
      <c r="M6" s="104"/>
      <c r="N6" s="104"/>
      <c r="O6" s="104"/>
      <c r="P6" s="104"/>
    </row>
    <row r="7" spans="1:16" ht="12.75" customHeight="1" x14ac:dyDescent="0.25">
      <c r="B7" s="28" t="s">
        <v>258</v>
      </c>
      <c r="C7" s="28" t="s">
        <v>259</v>
      </c>
      <c r="D7" s="165"/>
      <c r="E7" s="106"/>
      <c r="F7" s="106"/>
      <c r="H7" s="104"/>
      <c r="I7" s="105"/>
      <c r="J7" s="104"/>
      <c r="K7" s="104"/>
      <c r="L7" s="104"/>
      <c r="M7" s="104"/>
      <c r="N7" s="104"/>
      <c r="O7" s="104"/>
      <c r="P7" s="104"/>
    </row>
    <row r="8" spans="1:16" ht="12.75" customHeight="1" x14ac:dyDescent="0.25">
      <c r="A8" s="13" t="s">
        <v>220</v>
      </c>
      <c r="B8" s="15">
        <v>59.5</v>
      </c>
      <c r="C8" s="15">
        <v>40.5</v>
      </c>
      <c r="D8" s="15">
        <v>100</v>
      </c>
      <c r="E8" s="107"/>
      <c r="F8" s="108"/>
      <c r="H8" s="100"/>
      <c r="I8" s="109"/>
      <c r="J8" s="104"/>
      <c r="K8" s="104"/>
      <c r="L8" s="104"/>
      <c r="M8" s="104"/>
      <c r="N8" s="104"/>
      <c r="O8" s="104"/>
      <c r="P8" s="104"/>
    </row>
    <row r="9" spans="1:16" ht="12.75" customHeight="1" x14ac:dyDescent="0.25">
      <c r="A9" s="13" t="s">
        <v>290</v>
      </c>
      <c r="B9" s="15">
        <v>41.269841269841265</v>
      </c>
      <c r="C9" s="15">
        <v>58.730158730158735</v>
      </c>
      <c r="D9" s="15">
        <v>100</v>
      </c>
      <c r="E9" s="107"/>
      <c r="F9" s="110"/>
      <c r="H9" s="100"/>
      <c r="I9" s="109"/>
      <c r="J9" s="104"/>
      <c r="K9" s="104"/>
      <c r="L9" s="104"/>
      <c r="M9" s="104"/>
      <c r="N9" s="104"/>
      <c r="O9" s="104"/>
      <c r="P9" s="104"/>
    </row>
    <row r="10" spans="1:16" ht="12.75" customHeight="1" x14ac:dyDescent="0.25">
      <c r="A10" s="9" t="s">
        <v>268</v>
      </c>
      <c r="B10" s="15">
        <v>78.461538461538467</v>
      </c>
      <c r="C10" s="15">
        <v>21.53846153846154</v>
      </c>
      <c r="D10" s="15">
        <v>100</v>
      </c>
      <c r="E10" s="107"/>
      <c r="F10" s="110"/>
      <c r="H10" s="100"/>
      <c r="I10" s="109"/>
      <c r="J10" s="104"/>
      <c r="K10" s="104"/>
      <c r="L10" s="104"/>
      <c r="M10" s="104"/>
      <c r="N10" s="104"/>
      <c r="O10" s="104"/>
      <c r="P10" s="104"/>
    </row>
    <row r="11" spans="1:16" ht="12.75" customHeight="1" x14ac:dyDescent="0.25">
      <c r="A11" s="9" t="s">
        <v>269</v>
      </c>
      <c r="B11" s="15">
        <v>68.656716417910445</v>
      </c>
      <c r="C11" s="15">
        <v>31.343283582089555</v>
      </c>
      <c r="D11" s="15">
        <v>100</v>
      </c>
      <c r="E11" s="107"/>
      <c r="F11" s="110"/>
      <c r="H11" s="100"/>
      <c r="I11" s="109"/>
      <c r="J11" s="104"/>
      <c r="K11" s="104"/>
      <c r="L11" s="104"/>
      <c r="M11" s="104"/>
      <c r="N11" s="104"/>
      <c r="O11" s="104"/>
      <c r="P11" s="104"/>
    </row>
    <row r="12" spans="1:16" ht="12.75" customHeight="1" x14ac:dyDescent="0.25">
      <c r="A12" s="9" t="s">
        <v>270</v>
      </c>
      <c r="B12" s="15">
        <v>65.671641791044777</v>
      </c>
      <c r="C12" s="15">
        <v>34.328358208955223</v>
      </c>
      <c r="D12" s="15">
        <v>100</v>
      </c>
      <c r="E12" s="107"/>
      <c r="F12" s="110"/>
      <c r="H12" s="100"/>
      <c r="I12" s="109"/>
      <c r="J12" s="104"/>
      <c r="K12" s="104"/>
      <c r="L12" s="104"/>
      <c r="M12" s="104"/>
      <c r="N12" s="104"/>
      <c r="O12" s="104"/>
      <c r="P12" s="104"/>
    </row>
    <row r="13" spans="1:16" ht="12.75" customHeight="1" x14ac:dyDescent="0.25">
      <c r="A13" s="9" t="s">
        <v>271</v>
      </c>
      <c r="B13" s="15">
        <v>20.289855072463769</v>
      </c>
      <c r="C13" s="15">
        <v>79.710144927536234</v>
      </c>
      <c r="D13" s="15">
        <v>100</v>
      </c>
      <c r="E13" s="107"/>
      <c r="F13" s="110"/>
      <c r="H13" s="100"/>
      <c r="I13" s="109"/>
      <c r="J13" s="104"/>
      <c r="K13" s="104"/>
      <c r="L13" s="104"/>
      <c r="M13" s="104"/>
      <c r="N13" s="104"/>
      <c r="O13" s="104"/>
      <c r="P13" s="104"/>
    </row>
    <row r="14" spans="1:16" ht="12.75" customHeight="1" x14ac:dyDescent="0.25">
      <c r="A14" s="9" t="s">
        <v>272</v>
      </c>
      <c r="B14" s="15">
        <v>10.95890410958904</v>
      </c>
      <c r="C14" s="15">
        <v>89.041095890410958</v>
      </c>
      <c r="D14" s="15">
        <v>100</v>
      </c>
      <c r="E14" s="107"/>
      <c r="F14" s="110"/>
      <c r="H14" s="100"/>
      <c r="I14" s="109"/>
      <c r="J14" s="104"/>
      <c r="K14" s="104"/>
      <c r="L14" s="104"/>
      <c r="M14" s="104"/>
      <c r="N14" s="104"/>
      <c r="O14" s="104"/>
      <c r="P14" s="104"/>
    </row>
    <row r="15" spans="1:16" ht="12.75" customHeight="1" x14ac:dyDescent="0.25">
      <c r="A15" s="9" t="s">
        <v>273</v>
      </c>
      <c r="B15" s="15">
        <v>63.513513513513509</v>
      </c>
      <c r="C15" s="15">
        <v>36.486486486486484</v>
      </c>
      <c r="D15" s="15">
        <v>100</v>
      </c>
      <c r="E15" s="107"/>
      <c r="F15" s="110"/>
      <c r="H15" s="100"/>
      <c r="I15" s="109"/>
      <c r="J15" s="104"/>
      <c r="K15" s="104"/>
      <c r="L15" s="104"/>
      <c r="M15" s="104"/>
      <c r="N15" s="104"/>
      <c r="O15" s="104"/>
      <c r="P15" s="104"/>
    </row>
    <row r="16" spans="1:16" ht="12.75" customHeight="1" x14ac:dyDescent="0.25">
      <c r="A16" s="9" t="s">
        <v>274</v>
      </c>
      <c r="B16" s="15">
        <v>55.696202531645568</v>
      </c>
      <c r="C16" s="15">
        <v>44.303797468354425</v>
      </c>
      <c r="D16" s="15">
        <v>100</v>
      </c>
      <c r="E16" s="107"/>
      <c r="F16" s="110"/>
      <c r="H16" s="100"/>
      <c r="I16" s="109"/>
      <c r="J16" s="104"/>
      <c r="K16" s="104"/>
      <c r="L16" s="104"/>
      <c r="M16" s="104"/>
      <c r="N16" s="104"/>
      <c r="O16" s="104"/>
      <c r="P16" s="104"/>
    </row>
    <row r="17" spans="1:20" ht="12.75" customHeight="1" x14ac:dyDescent="0.25">
      <c r="A17" s="9" t="s">
        <v>275</v>
      </c>
      <c r="B17" s="15">
        <v>57.291666666666664</v>
      </c>
      <c r="C17" s="15">
        <v>42.708333333333329</v>
      </c>
      <c r="D17" s="15">
        <v>100</v>
      </c>
      <c r="E17" s="107"/>
      <c r="F17" s="110"/>
      <c r="H17" s="100"/>
      <c r="I17" s="109"/>
      <c r="J17" s="104"/>
      <c r="K17" s="104"/>
      <c r="L17" s="104"/>
      <c r="M17" s="104"/>
      <c r="N17" s="104"/>
      <c r="O17" s="104"/>
      <c r="P17" s="104"/>
    </row>
    <row r="18" spans="1:20" ht="12.75" customHeight="1" x14ac:dyDescent="0.25">
      <c r="A18" s="9" t="s">
        <v>276</v>
      </c>
      <c r="B18" s="15">
        <v>38.333333333333336</v>
      </c>
      <c r="C18" s="15">
        <v>61.666666666666671</v>
      </c>
      <c r="D18" s="15">
        <v>100</v>
      </c>
      <c r="E18" s="107"/>
      <c r="F18" s="110"/>
      <c r="H18" s="100"/>
      <c r="I18" s="109"/>
      <c r="J18" s="104"/>
      <c r="K18" s="104"/>
      <c r="L18" s="104"/>
      <c r="M18" s="104"/>
      <c r="N18" s="104"/>
      <c r="O18" s="104"/>
      <c r="P18" s="104"/>
    </row>
    <row r="19" spans="1:20" ht="12.75" customHeight="1" x14ac:dyDescent="0.25">
      <c r="A19" s="9" t="s">
        <v>277</v>
      </c>
      <c r="B19" s="15">
        <v>63.576158940397356</v>
      </c>
      <c r="C19" s="15">
        <v>36.423841059602644</v>
      </c>
      <c r="D19" s="15">
        <v>100</v>
      </c>
      <c r="E19" s="107"/>
      <c r="F19" s="110"/>
      <c r="H19" s="100"/>
      <c r="I19" s="109"/>
      <c r="J19" s="104"/>
      <c r="K19" s="104"/>
      <c r="L19" s="104"/>
      <c r="M19" s="104"/>
      <c r="N19" s="104"/>
      <c r="O19" s="104"/>
      <c r="P19" s="104"/>
    </row>
    <row r="20" spans="1:20" ht="12.75" customHeight="1" x14ac:dyDescent="0.25">
      <c r="A20" s="9" t="s">
        <v>278</v>
      </c>
      <c r="B20" s="15">
        <v>13.77245508982036</v>
      </c>
      <c r="C20" s="15">
        <v>86.227544910179645</v>
      </c>
      <c r="D20" s="15">
        <v>100</v>
      </c>
      <c r="E20" s="107"/>
      <c r="F20" s="110"/>
      <c r="H20" s="100"/>
      <c r="I20" s="109"/>
      <c r="J20" s="104"/>
      <c r="K20" s="104"/>
      <c r="L20" s="104"/>
      <c r="M20" s="104"/>
      <c r="N20" s="104"/>
      <c r="O20" s="104"/>
      <c r="P20" s="104"/>
    </row>
    <row r="21" spans="1:20" ht="12.75" customHeight="1" x14ac:dyDescent="0.25">
      <c r="A21" s="9" t="s">
        <v>279</v>
      </c>
      <c r="B21" s="15">
        <v>56.140350877192979</v>
      </c>
      <c r="C21" s="15">
        <v>43.859649122807014</v>
      </c>
      <c r="D21" s="15">
        <v>100</v>
      </c>
      <c r="E21" s="107"/>
      <c r="F21" s="110"/>
      <c r="H21" s="100"/>
      <c r="I21" s="109"/>
      <c r="J21" s="104"/>
      <c r="K21" s="104"/>
      <c r="L21" s="104"/>
      <c r="M21" s="104"/>
      <c r="N21" s="104"/>
      <c r="O21" s="104"/>
      <c r="P21" s="104"/>
    </row>
    <row r="22" spans="1:20" ht="12.75" customHeight="1" x14ac:dyDescent="0.25">
      <c r="A22" s="9" t="s">
        <v>280</v>
      </c>
      <c r="B22" s="15">
        <v>90.857142857142861</v>
      </c>
      <c r="C22" s="15">
        <v>9.1428571428571423</v>
      </c>
      <c r="D22" s="15">
        <v>100</v>
      </c>
      <c r="E22" s="107"/>
      <c r="F22" s="110"/>
      <c r="H22" s="100"/>
      <c r="I22" s="109"/>
      <c r="J22" s="104"/>
      <c r="K22" s="104"/>
      <c r="L22" s="104"/>
      <c r="M22" s="104"/>
      <c r="N22" s="104"/>
      <c r="O22" s="104"/>
      <c r="P22" s="104"/>
    </row>
    <row r="23" spans="1:20" ht="12.75" customHeight="1" x14ac:dyDescent="0.25">
      <c r="A23" s="9" t="s">
        <v>281</v>
      </c>
      <c r="B23" s="15">
        <v>15.450643776824036</v>
      </c>
      <c r="C23" s="15">
        <v>84.549356223175963</v>
      </c>
      <c r="D23" s="15">
        <v>100</v>
      </c>
      <c r="E23" s="107"/>
      <c r="F23" s="110"/>
      <c r="H23" s="100"/>
      <c r="I23" s="109"/>
      <c r="J23" s="104"/>
      <c r="K23" s="104"/>
      <c r="L23" s="104"/>
      <c r="M23" s="104"/>
      <c r="N23" s="104"/>
      <c r="O23" s="104"/>
      <c r="P23" s="104"/>
    </row>
    <row r="24" spans="1:20" ht="12.75" customHeight="1" x14ac:dyDescent="0.25">
      <c r="A24" s="9" t="s">
        <v>282</v>
      </c>
      <c r="B24" s="15">
        <v>81.724137931034477</v>
      </c>
      <c r="C24" s="15">
        <v>18.275862068965516</v>
      </c>
      <c r="D24" s="15">
        <v>100</v>
      </c>
      <c r="E24" s="107"/>
      <c r="F24" s="110"/>
      <c r="H24" s="100"/>
      <c r="I24" s="109"/>
      <c r="J24" s="104"/>
      <c r="K24" s="104"/>
      <c r="L24" s="104"/>
      <c r="M24" s="104"/>
      <c r="N24" s="104"/>
      <c r="O24" s="104"/>
      <c r="P24" s="104"/>
    </row>
    <row r="25" spans="1:20" ht="12.75" customHeight="1" x14ac:dyDescent="0.25">
      <c r="A25" s="9" t="s">
        <v>283</v>
      </c>
      <c r="B25" s="15">
        <v>51.360544217687078</v>
      </c>
      <c r="C25" s="15">
        <v>48.639455782312922</v>
      </c>
      <c r="D25" s="15">
        <v>100</v>
      </c>
      <c r="E25" s="107"/>
      <c r="F25" s="110"/>
      <c r="H25" s="100"/>
      <c r="I25" s="109"/>
      <c r="J25" s="104"/>
      <c r="K25" s="104"/>
      <c r="L25" s="104"/>
      <c r="M25" s="104"/>
      <c r="N25" s="104"/>
      <c r="O25" s="104"/>
      <c r="P25" s="104"/>
    </row>
    <row r="26" spans="1:20" ht="12.75" customHeight="1" x14ac:dyDescent="0.25">
      <c r="A26" s="9" t="s">
        <v>284</v>
      </c>
      <c r="B26" s="15">
        <v>65.644171779141104</v>
      </c>
      <c r="C26" s="15">
        <v>34.355828220858896</v>
      </c>
      <c r="D26" s="15">
        <v>100</v>
      </c>
      <c r="E26" s="107"/>
      <c r="F26" s="110"/>
      <c r="H26" s="100"/>
      <c r="I26" s="109"/>
      <c r="J26" s="104"/>
      <c r="K26" s="104"/>
      <c r="L26" s="104"/>
      <c r="M26" s="104"/>
      <c r="N26" s="104"/>
      <c r="O26" s="104"/>
      <c r="P26" s="104"/>
    </row>
    <row r="27" spans="1:20" ht="12.75" customHeight="1" x14ac:dyDescent="0.25">
      <c r="A27" s="9" t="s">
        <v>285</v>
      </c>
      <c r="B27" s="15">
        <v>73.969072164948457</v>
      </c>
      <c r="C27" s="15">
        <v>26.03092783505155</v>
      </c>
      <c r="D27" s="15">
        <v>100</v>
      </c>
      <c r="E27" s="107"/>
      <c r="F27" s="110"/>
      <c r="H27" s="100"/>
      <c r="I27" s="109"/>
      <c r="J27" s="104"/>
      <c r="K27" s="104"/>
      <c r="L27" s="104"/>
      <c r="M27" s="104"/>
      <c r="N27" s="104"/>
      <c r="O27" s="104"/>
      <c r="P27" s="104"/>
    </row>
    <row r="28" spans="1:20" ht="12.75" customHeight="1" x14ac:dyDescent="0.25">
      <c r="A28" s="9" t="s">
        <v>286</v>
      </c>
      <c r="B28" s="15">
        <v>58.988326848249031</v>
      </c>
      <c r="C28" s="15">
        <v>41.011673151750969</v>
      </c>
      <c r="D28" s="15">
        <v>100</v>
      </c>
      <c r="E28" s="108"/>
      <c r="F28" s="108"/>
      <c r="H28" s="104"/>
      <c r="I28" s="105"/>
      <c r="J28" s="104"/>
      <c r="K28" s="104"/>
      <c r="L28" s="104"/>
      <c r="M28" s="104"/>
      <c r="N28" s="104"/>
      <c r="O28" s="104"/>
      <c r="P28" s="104"/>
    </row>
    <row r="29" spans="1:20" ht="12.75" customHeight="1" x14ac:dyDescent="0.25">
      <c r="A29" s="16" t="s">
        <v>221</v>
      </c>
      <c r="B29" s="18">
        <v>57.860184528034061</v>
      </c>
      <c r="C29" s="18">
        <v>42.139815471965939</v>
      </c>
      <c r="D29" s="18">
        <v>100</v>
      </c>
      <c r="K29" s="104"/>
      <c r="L29" s="105"/>
      <c r="M29" s="104"/>
      <c r="N29" s="104"/>
      <c r="O29" s="104"/>
      <c r="P29" s="104"/>
      <c r="Q29" s="29"/>
      <c r="R29" s="29"/>
      <c r="S29" s="29"/>
      <c r="T29" s="29"/>
    </row>
    <row r="30" spans="1:20" ht="25.5" customHeight="1" x14ac:dyDescent="0.25">
      <c r="A30" s="159" t="s">
        <v>416</v>
      </c>
      <c r="B30" s="159"/>
      <c r="C30" s="159"/>
      <c r="D30" s="159"/>
      <c r="K30" s="104"/>
      <c r="L30" s="105"/>
      <c r="M30" s="104"/>
      <c r="N30" s="104"/>
      <c r="O30" s="104"/>
      <c r="P30" s="104"/>
    </row>
    <row r="31" spans="1:20" ht="12.75" customHeight="1" x14ac:dyDescent="0.25">
      <c r="A31" s="160" t="s">
        <v>244</v>
      </c>
      <c r="B31" s="160"/>
      <c r="C31" s="160"/>
      <c r="D31" s="160"/>
      <c r="K31" s="104"/>
      <c r="L31" s="105"/>
      <c r="M31" s="104"/>
      <c r="N31" s="104"/>
      <c r="O31" s="104"/>
      <c r="P31" s="104"/>
      <c r="R31" s="29"/>
    </row>
    <row r="32" spans="1:20" ht="12.75" customHeight="1" x14ac:dyDescent="0.25">
      <c r="A32" s="131" t="s">
        <v>245</v>
      </c>
      <c r="B32" s="131"/>
      <c r="C32" s="131"/>
      <c r="D32" s="131"/>
      <c r="K32" s="104"/>
      <c r="L32" s="105"/>
      <c r="M32" s="104"/>
      <c r="N32" s="104"/>
      <c r="O32" s="104"/>
      <c r="P32" s="104"/>
      <c r="R32" s="29"/>
    </row>
    <row r="33" spans="1:18" ht="12.75" customHeight="1" x14ac:dyDescent="0.25">
      <c r="B33" s="6"/>
      <c r="C33" s="6"/>
      <c r="D33" s="6"/>
      <c r="K33" s="104"/>
      <c r="L33" s="105"/>
      <c r="M33" s="104"/>
      <c r="N33" s="104"/>
      <c r="O33" s="104"/>
      <c r="P33" s="104"/>
      <c r="R33" s="29"/>
    </row>
    <row r="34" spans="1:18" ht="12.75" customHeight="1" x14ac:dyDescent="0.25">
      <c r="B34" s="6"/>
      <c r="C34" s="6"/>
      <c r="D34" s="6"/>
      <c r="K34" s="104"/>
      <c r="L34" s="105"/>
      <c r="M34" s="104"/>
      <c r="N34" s="104"/>
      <c r="O34" s="104"/>
      <c r="P34" s="104"/>
    </row>
    <row r="35" spans="1:18" x14ac:dyDescent="0.25">
      <c r="B35" s="6"/>
      <c r="C35" s="6"/>
      <c r="D35" s="6"/>
      <c r="K35" s="104"/>
      <c r="L35" s="105"/>
      <c r="M35" s="104"/>
      <c r="N35" s="104"/>
      <c r="O35" s="104"/>
      <c r="P35" s="104"/>
    </row>
    <row r="36" spans="1:18" ht="12.75" customHeight="1" x14ac:dyDescent="0.25">
      <c r="A36" s="162" t="s">
        <v>264</v>
      </c>
      <c r="B36" s="162"/>
      <c r="C36" s="162"/>
      <c r="D36" s="162"/>
      <c r="L36" s="6"/>
    </row>
    <row r="37" spans="1:18" ht="12.75" customHeight="1" x14ac:dyDescent="0.25">
      <c r="B37" s="6"/>
      <c r="C37" s="6"/>
      <c r="D37" s="6"/>
    </row>
    <row r="38" spans="1:18" ht="12.75" customHeight="1" x14ac:dyDescent="0.25">
      <c r="A38" s="113"/>
    </row>
    <row r="39" spans="1:18" ht="12.75" customHeight="1" x14ac:dyDescent="0.25">
      <c r="B39" s="163">
        <v>2020</v>
      </c>
      <c r="C39" s="163"/>
      <c r="D39" s="163"/>
    </row>
    <row r="40" spans="1:18" ht="12.75" customHeight="1" x14ac:dyDescent="0.25">
      <c r="B40" s="28" t="s">
        <v>31</v>
      </c>
      <c r="C40" s="28" t="s">
        <v>31</v>
      </c>
      <c r="D40" s="164" t="s">
        <v>221</v>
      </c>
    </row>
    <row r="41" spans="1:18" ht="12.75" customHeight="1" x14ac:dyDescent="0.25">
      <c r="B41" s="28" t="s">
        <v>258</v>
      </c>
      <c r="C41" s="28" t="s">
        <v>259</v>
      </c>
      <c r="D41" s="165"/>
    </row>
    <row r="42" spans="1:18" ht="12.75" customHeight="1" x14ac:dyDescent="0.25">
      <c r="A42" s="13" t="s">
        <v>220</v>
      </c>
      <c r="B42" s="15">
        <v>57.131782945736433</v>
      </c>
      <c r="C42" s="15">
        <v>42.86821705426356</v>
      </c>
      <c r="D42" s="15">
        <v>100</v>
      </c>
    </row>
    <row r="43" spans="1:18" ht="12.75" customHeight="1" x14ac:dyDescent="0.25">
      <c r="A43" s="13" t="s">
        <v>294</v>
      </c>
      <c r="B43" s="15">
        <v>83.333333333333343</v>
      </c>
      <c r="C43" s="15">
        <v>16.666666666666664</v>
      </c>
      <c r="D43" s="15">
        <v>100</v>
      </c>
    </row>
    <row r="44" spans="1:18" ht="12.75" customHeight="1" x14ac:dyDescent="0.25">
      <c r="A44" s="9" t="s">
        <v>295</v>
      </c>
      <c r="B44" s="11">
        <v>75.806451612903231</v>
      </c>
      <c r="C44" s="11">
        <v>24.193548387096776</v>
      </c>
      <c r="D44" s="11">
        <v>100</v>
      </c>
    </row>
    <row r="45" spans="1:18" ht="12.75" customHeight="1" x14ac:dyDescent="0.25">
      <c r="A45" s="9" t="s">
        <v>296</v>
      </c>
      <c r="B45" s="11">
        <v>59.375</v>
      </c>
      <c r="C45" s="11">
        <v>40.625</v>
      </c>
      <c r="D45" s="11">
        <v>100</v>
      </c>
    </row>
    <row r="46" spans="1:18" ht="12.75" customHeight="1" x14ac:dyDescent="0.25">
      <c r="A46" s="9" t="s">
        <v>297</v>
      </c>
      <c r="B46" s="11">
        <v>76.811594202898547</v>
      </c>
      <c r="C46" s="11">
        <v>23.188405797101449</v>
      </c>
      <c r="D46" s="11">
        <v>100</v>
      </c>
    </row>
    <row r="47" spans="1:18" ht="12.75" customHeight="1" x14ac:dyDescent="0.25">
      <c r="A47" s="9" t="s">
        <v>298</v>
      </c>
      <c r="B47" s="11">
        <v>76.056338028169009</v>
      </c>
      <c r="C47" s="11">
        <v>23.943661971830984</v>
      </c>
      <c r="D47" s="11">
        <v>100</v>
      </c>
    </row>
    <row r="48" spans="1:18" ht="12.75" customHeight="1" x14ac:dyDescent="0.25">
      <c r="A48" s="9" t="s">
        <v>299</v>
      </c>
      <c r="B48" s="11">
        <v>10.256410256410255</v>
      </c>
      <c r="C48" s="11">
        <v>89.743589743589752</v>
      </c>
      <c r="D48" s="11">
        <v>100</v>
      </c>
    </row>
    <row r="49" spans="1:4" ht="12.75" customHeight="1" x14ac:dyDescent="0.25">
      <c r="A49" s="9" t="s">
        <v>300</v>
      </c>
      <c r="B49" s="11">
        <v>74.683544303797461</v>
      </c>
      <c r="C49" s="11">
        <v>25.316455696202532</v>
      </c>
      <c r="D49" s="11">
        <v>100</v>
      </c>
    </row>
    <row r="50" spans="1:4" ht="12.75" customHeight="1" x14ac:dyDescent="0.25">
      <c r="A50" s="9" t="s">
        <v>301</v>
      </c>
      <c r="B50" s="11">
        <v>48.979591836734691</v>
      </c>
      <c r="C50" s="11">
        <v>51.020408163265309</v>
      </c>
      <c r="D50" s="11">
        <v>100</v>
      </c>
    </row>
    <row r="51" spans="1:4" ht="12.75" customHeight="1" x14ac:dyDescent="0.25">
      <c r="A51" s="9" t="s">
        <v>302</v>
      </c>
      <c r="B51" s="11">
        <v>50.476190476190474</v>
      </c>
      <c r="C51" s="11">
        <v>49.523809523809526</v>
      </c>
      <c r="D51" s="11">
        <v>100</v>
      </c>
    </row>
    <row r="52" spans="1:4" ht="12.75" customHeight="1" x14ac:dyDescent="0.25">
      <c r="A52" s="9" t="s">
        <v>303</v>
      </c>
      <c r="B52" s="11">
        <v>39.252336448598129</v>
      </c>
      <c r="C52" s="11">
        <v>60.747663551401864</v>
      </c>
      <c r="D52" s="11">
        <v>100</v>
      </c>
    </row>
    <row r="53" spans="1:4" ht="12.75" customHeight="1" x14ac:dyDescent="0.25">
      <c r="A53" s="9" t="s">
        <v>304</v>
      </c>
      <c r="B53" s="11">
        <v>62.790697674418603</v>
      </c>
      <c r="C53" s="11">
        <v>37.209302325581397</v>
      </c>
      <c r="D53" s="11">
        <v>100</v>
      </c>
    </row>
    <row r="54" spans="1:4" ht="12.75" customHeight="1" x14ac:dyDescent="0.25">
      <c r="A54" s="9" t="s">
        <v>305</v>
      </c>
      <c r="B54" s="11">
        <v>13.740458015267176</v>
      </c>
      <c r="C54" s="11">
        <v>86.25954198473282</v>
      </c>
      <c r="D54" s="11">
        <v>100</v>
      </c>
    </row>
    <row r="55" spans="1:4" ht="12.75" customHeight="1" x14ac:dyDescent="0.25">
      <c r="A55" s="9" t="s">
        <v>306</v>
      </c>
      <c r="B55" s="11">
        <v>65.18518518518519</v>
      </c>
      <c r="C55" s="11">
        <v>34.814814814814817</v>
      </c>
      <c r="D55" s="11">
        <v>100</v>
      </c>
    </row>
    <row r="56" spans="1:4" ht="12.75" customHeight="1" x14ac:dyDescent="0.25">
      <c r="A56" s="9" t="s">
        <v>307</v>
      </c>
      <c r="B56" s="11">
        <v>84.536082474226802</v>
      </c>
      <c r="C56" s="11">
        <v>15.463917525773196</v>
      </c>
      <c r="D56" s="11">
        <v>100</v>
      </c>
    </row>
    <row r="57" spans="1:4" ht="12.75" customHeight="1" x14ac:dyDescent="0.25">
      <c r="A57" s="9" t="s">
        <v>308</v>
      </c>
      <c r="B57" s="11">
        <v>16.666666666666664</v>
      </c>
      <c r="C57" s="11">
        <v>83.333333333333343</v>
      </c>
      <c r="D57" s="11">
        <v>100</v>
      </c>
    </row>
    <row r="58" spans="1:4" ht="12.75" customHeight="1" x14ac:dyDescent="0.25">
      <c r="A58" s="9" t="s">
        <v>309</v>
      </c>
      <c r="B58" s="11">
        <v>51.361867704280151</v>
      </c>
      <c r="C58" s="11">
        <v>48.638132295719842</v>
      </c>
      <c r="D58" s="11">
        <v>100</v>
      </c>
    </row>
    <row r="59" spans="1:4" ht="12.75" customHeight="1" x14ac:dyDescent="0.25">
      <c r="A59" s="9" t="s">
        <v>310</v>
      </c>
      <c r="B59" s="11">
        <v>83.501683501683502</v>
      </c>
      <c r="C59" s="11">
        <v>16.498316498316498</v>
      </c>
      <c r="D59" s="11">
        <v>100</v>
      </c>
    </row>
    <row r="60" spans="1:4" ht="12.75" customHeight="1" x14ac:dyDescent="0.25">
      <c r="A60" s="9" t="s">
        <v>311</v>
      </c>
      <c r="B60" s="11">
        <v>73.114754098360663</v>
      </c>
      <c r="C60" s="11">
        <v>26.885245901639344</v>
      </c>
      <c r="D60" s="11">
        <v>100</v>
      </c>
    </row>
    <row r="61" spans="1:4" ht="12.75" customHeight="1" x14ac:dyDescent="0.25">
      <c r="A61" s="9" t="s">
        <v>312</v>
      </c>
      <c r="B61" s="11">
        <v>75.69832402234637</v>
      </c>
      <c r="C61" s="11">
        <v>24.30167597765363</v>
      </c>
      <c r="D61" s="11">
        <v>100</v>
      </c>
    </row>
    <row r="62" spans="1:4" ht="12.75" customHeight="1" x14ac:dyDescent="0.25">
      <c r="A62" s="9" t="s">
        <v>313</v>
      </c>
      <c r="B62" s="11">
        <v>57.419835943325879</v>
      </c>
      <c r="C62" s="11">
        <v>42.580164056674121</v>
      </c>
      <c r="D62" s="11">
        <v>100</v>
      </c>
    </row>
    <row r="63" spans="1:4" ht="12.75" customHeight="1" x14ac:dyDescent="0.25">
      <c r="A63" s="16" t="s">
        <v>221</v>
      </c>
      <c r="B63" s="18">
        <v>58.939670932358325</v>
      </c>
      <c r="C63" s="18">
        <v>41.060329067641682</v>
      </c>
      <c r="D63" s="18">
        <v>100</v>
      </c>
    </row>
    <row r="64" spans="1:4" ht="27" customHeight="1" x14ac:dyDescent="0.25">
      <c r="A64" s="159" t="s">
        <v>417</v>
      </c>
      <c r="B64" s="159"/>
      <c r="C64" s="159"/>
      <c r="D64" s="159"/>
    </row>
    <row r="65" spans="1:7" ht="12.75" customHeight="1" x14ac:dyDescent="0.25">
      <c r="A65" s="160" t="s">
        <v>244</v>
      </c>
      <c r="B65" s="160"/>
      <c r="C65" s="160"/>
      <c r="D65" s="160"/>
    </row>
    <row r="66" spans="1:7" ht="12.75" customHeight="1" x14ac:dyDescent="0.25">
      <c r="A66" s="131" t="s">
        <v>245</v>
      </c>
      <c r="B66" s="131"/>
      <c r="C66" s="131"/>
      <c r="D66" s="131"/>
    </row>
    <row r="70" spans="1:7" ht="18.75" customHeight="1" x14ac:dyDescent="0.25"/>
    <row r="72" spans="1:7" ht="12.75" customHeight="1" x14ac:dyDescent="0.25">
      <c r="A72" s="162" t="s">
        <v>264</v>
      </c>
      <c r="B72" s="162"/>
      <c r="C72" s="162"/>
      <c r="D72" s="162"/>
    </row>
    <row r="74" spans="1:7" ht="12.75" customHeight="1" x14ac:dyDescent="0.25">
      <c r="B74" s="163">
        <v>2019</v>
      </c>
      <c r="C74" s="163"/>
      <c r="D74" s="163"/>
    </row>
    <row r="75" spans="1:7" ht="12.75" customHeight="1" x14ac:dyDescent="0.25">
      <c r="A75" s="163" t="s">
        <v>266</v>
      </c>
      <c r="B75" s="116" t="s">
        <v>31</v>
      </c>
      <c r="C75" s="116" t="s">
        <v>31</v>
      </c>
      <c r="D75" s="161" t="s">
        <v>221</v>
      </c>
    </row>
    <row r="76" spans="1:7" ht="12.75" customHeight="1" x14ac:dyDescent="0.25">
      <c r="A76" s="163"/>
      <c r="B76" s="111" t="s">
        <v>258</v>
      </c>
      <c r="C76" s="111" t="s">
        <v>259</v>
      </c>
      <c r="D76" s="161"/>
    </row>
    <row r="77" spans="1:7" ht="12.75" customHeight="1" x14ac:dyDescent="0.25">
      <c r="A77" s="13" t="s">
        <v>220</v>
      </c>
      <c r="B77" s="15">
        <v>58.118971061093248</v>
      </c>
      <c r="C77" s="15">
        <v>41.881028938906752</v>
      </c>
      <c r="D77" s="15">
        <v>100</v>
      </c>
      <c r="F77" s="23"/>
      <c r="G77" s="23"/>
    </row>
    <row r="78" spans="1:7" ht="12.75" customHeight="1" x14ac:dyDescent="0.25">
      <c r="A78" s="9" t="s">
        <v>232</v>
      </c>
      <c r="B78" s="15">
        <v>55.555555555555557</v>
      </c>
      <c r="C78" s="15">
        <v>44.444444444444443</v>
      </c>
      <c r="D78" s="15">
        <v>100</v>
      </c>
      <c r="F78" s="23"/>
      <c r="G78" s="23"/>
    </row>
    <row r="79" spans="1:7" ht="12.75" customHeight="1" x14ac:dyDescent="0.25">
      <c r="A79" s="9" t="s">
        <v>248</v>
      </c>
      <c r="B79" s="15">
        <v>76.5625</v>
      </c>
      <c r="C79" s="15">
        <v>23.4375</v>
      </c>
      <c r="D79" s="15">
        <v>100</v>
      </c>
      <c r="F79" s="23"/>
      <c r="G79" s="23"/>
    </row>
    <row r="80" spans="1:7" ht="12.75" customHeight="1" x14ac:dyDescent="0.25">
      <c r="A80" s="9" t="s">
        <v>255</v>
      </c>
      <c r="B80" s="15">
        <v>67.142857142857139</v>
      </c>
      <c r="C80" s="15">
        <v>32.857142857142854</v>
      </c>
      <c r="D80" s="15">
        <v>100</v>
      </c>
      <c r="F80" s="23"/>
      <c r="G80" s="23"/>
    </row>
    <row r="81" spans="1:7" ht="12.75" customHeight="1" x14ac:dyDescent="0.25">
      <c r="A81" s="9" t="s">
        <v>249</v>
      </c>
      <c r="B81" s="15">
        <v>77.631578947368425</v>
      </c>
      <c r="C81" s="15">
        <v>22.368421052631579</v>
      </c>
      <c r="D81" s="15">
        <v>100</v>
      </c>
      <c r="F81" s="23"/>
      <c r="G81" s="23"/>
    </row>
    <row r="82" spans="1:7" ht="12.75" customHeight="1" x14ac:dyDescent="0.25">
      <c r="A82" s="9" t="s">
        <v>224</v>
      </c>
      <c r="B82" s="15">
        <v>52.631578947368418</v>
      </c>
      <c r="C82" s="15">
        <v>47.368421052631575</v>
      </c>
      <c r="D82" s="15">
        <v>100</v>
      </c>
      <c r="F82" s="23"/>
      <c r="G82" s="23"/>
    </row>
    <row r="83" spans="1:7" ht="12.75" customHeight="1" x14ac:dyDescent="0.25">
      <c r="A83" s="9" t="s">
        <v>250</v>
      </c>
      <c r="B83" s="15">
        <v>41.025641025641022</v>
      </c>
      <c r="C83" s="15">
        <v>58.974358974358978</v>
      </c>
      <c r="D83" s="15">
        <v>100</v>
      </c>
      <c r="F83" s="23"/>
      <c r="G83" s="23"/>
    </row>
    <row r="84" spans="1:7" ht="12.75" customHeight="1" x14ac:dyDescent="0.25">
      <c r="A84" s="9" t="s">
        <v>234</v>
      </c>
      <c r="B84" s="15">
        <v>53</v>
      </c>
      <c r="C84" s="15">
        <v>47</v>
      </c>
      <c r="D84" s="15">
        <v>100</v>
      </c>
      <c r="F84" s="23"/>
      <c r="G84" s="23"/>
    </row>
    <row r="85" spans="1:7" ht="12.75" customHeight="1" x14ac:dyDescent="0.25">
      <c r="A85" s="9" t="s">
        <v>251</v>
      </c>
      <c r="B85" s="15">
        <v>74</v>
      </c>
      <c r="C85" s="15">
        <v>26</v>
      </c>
      <c r="D85" s="15">
        <v>100</v>
      </c>
      <c r="F85" s="23"/>
      <c r="G85" s="23"/>
    </row>
    <row r="86" spans="1:7" ht="12.75" customHeight="1" x14ac:dyDescent="0.25">
      <c r="A86" s="9" t="s">
        <v>256</v>
      </c>
      <c r="B86" s="15">
        <v>6.6115702479338845</v>
      </c>
      <c r="C86" s="15">
        <v>93.388429752066116</v>
      </c>
      <c r="D86" s="15">
        <v>100</v>
      </c>
      <c r="F86" s="23"/>
      <c r="G86" s="23"/>
    </row>
    <row r="87" spans="1:7" ht="12.75" customHeight="1" x14ac:dyDescent="0.25">
      <c r="A87" s="9" t="s">
        <v>252</v>
      </c>
      <c r="B87" s="15">
        <v>76.229508196721312</v>
      </c>
      <c r="C87" s="15">
        <v>23.770491803278688</v>
      </c>
      <c r="D87" s="15">
        <v>100</v>
      </c>
      <c r="F87" s="23"/>
      <c r="G87" s="23"/>
    </row>
    <row r="88" spans="1:7" ht="12.75" customHeight="1" x14ac:dyDescent="0.25">
      <c r="A88" s="9" t="s">
        <v>253</v>
      </c>
      <c r="B88" s="15">
        <v>85.483870967741936</v>
      </c>
      <c r="C88" s="15">
        <v>14.516129032258066</v>
      </c>
      <c r="D88" s="15">
        <v>100</v>
      </c>
      <c r="F88" s="23"/>
      <c r="G88" s="23"/>
    </row>
    <row r="89" spans="1:7" ht="12.75" customHeight="1" x14ac:dyDescent="0.25">
      <c r="A89" s="9" t="s">
        <v>257</v>
      </c>
      <c r="B89" s="15">
        <v>15.333333333333332</v>
      </c>
      <c r="C89" s="15">
        <v>84.666666666666671</v>
      </c>
      <c r="D89" s="15">
        <v>100</v>
      </c>
      <c r="F89" s="23"/>
      <c r="G89" s="23"/>
    </row>
    <row r="90" spans="1:7" ht="12.75" customHeight="1" x14ac:dyDescent="0.25">
      <c r="A90" s="9" t="s">
        <v>229</v>
      </c>
      <c r="B90" s="15">
        <v>61.875</v>
      </c>
      <c r="C90" s="15">
        <v>38.125</v>
      </c>
      <c r="D90" s="15">
        <v>100</v>
      </c>
      <c r="F90" s="23"/>
      <c r="G90" s="23"/>
    </row>
    <row r="91" spans="1:7" ht="12.75" customHeight="1" x14ac:dyDescent="0.25">
      <c r="A91" s="9" t="s">
        <v>230</v>
      </c>
      <c r="B91" s="15">
        <v>16.317991631799163</v>
      </c>
      <c r="C91" s="15">
        <v>83.682008368200826</v>
      </c>
      <c r="D91" s="15">
        <v>99.999999999999986</v>
      </c>
      <c r="F91" s="23"/>
      <c r="G91" s="23"/>
    </row>
    <row r="92" spans="1:7" ht="12.75" customHeight="1" x14ac:dyDescent="0.25">
      <c r="A92" s="9" t="s">
        <v>235</v>
      </c>
      <c r="B92" s="15">
        <v>59.055118110236215</v>
      </c>
      <c r="C92" s="15">
        <v>40.944881889763778</v>
      </c>
      <c r="D92" s="15">
        <v>100</v>
      </c>
      <c r="F92" s="23"/>
      <c r="G92" s="23"/>
    </row>
    <row r="93" spans="1:7" ht="12.75" customHeight="1" x14ac:dyDescent="0.25">
      <c r="A93" s="9" t="s">
        <v>254</v>
      </c>
      <c r="B93" s="15">
        <v>73.665480427046262</v>
      </c>
      <c r="C93" s="15">
        <v>26.334519572953734</v>
      </c>
      <c r="D93" s="15">
        <v>100</v>
      </c>
      <c r="F93" s="23"/>
      <c r="G93" s="23"/>
    </row>
    <row r="94" spans="1:7" ht="12.75" customHeight="1" x14ac:dyDescent="0.25">
      <c r="A94" s="9" t="s">
        <v>247</v>
      </c>
      <c r="B94" s="15">
        <v>73.263888888888886</v>
      </c>
      <c r="C94" s="15">
        <v>26.736111111111111</v>
      </c>
      <c r="D94" s="15">
        <v>100</v>
      </c>
      <c r="F94" s="23"/>
      <c r="G94" s="23"/>
    </row>
    <row r="95" spans="1:7" ht="12.75" customHeight="1" x14ac:dyDescent="0.25">
      <c r="A95" s="9" t="s">
        <v>246</v>
      </c>
      <c r="B95" s="15">
        <v>82.53012048192771</v>
      </c>
      <c r="C95" s="15">
        <v>17.46987951807229</v>
      </c>
      <c r="D95" s="15">
        <v>100</v>
      </c>
      <c r="F95" s="23"/>
      <c r="G95" s="23"/>
    </row>
    <row r="96" spans="1:7" ht="12.75" customHeight="1" x14ac:dyDescent="0.25">
      <c r="A96" s="9" t="s">
        <v>231</v>
      </c>
      <c r="B96" s="15">
        <v>57.505003335557035</v>
      </c>
      <c r="C96" s="15">
        <v>42.494996664442965</v>
      </c>
      <c r="D96" s="15">
        <v>100</v>
      </c>
      <c r="E96" s="3"/>
      <c r="F96" s="23"/>
      <c r="G96" s="23"/>
    </row>
    <row r="97" spans="1:15" ht="12.75" customHeight="1" x14ac:dyDescent="0.25">
      <c r="A97" s="16" t="s">
        <v>221</v>
      </c>
      <c r="B97" s="18">
        <v>58.518654659070023</v>
      </c>
      <c r="C97" s="18">
        <v>41.481345340929977</v>
      </c>
      <c r="D97" s="18">
        <v>100</v>
      </c>
      <c r="E97" s="31"/>
    </row>
    <row r="98" spans="1:15" ht="24.75" customHeight="1" x14ac:dyDescent="0.25">
      <c r="A98" s="159" t="s">
        <v>418</v>
      </c>
      <c r="B98" s="159"/>
      <c r="C98" s="159"/>
      <c r="D98" s="159"/>
      <c r="E98" s="31"/>
      <c r="L98" s="29"/>
      <c r="M98" s="29"/>
      <c r="N98" s="29"/>
      <c r="O98" s="29"/>
    </row>
    <row r="99" spans="1:15" ht="12.75" customHeight="1" x14ac:dyDescent="0.25">
      <c r="A99" s="160" t="s">
        <v>244</v>
      </c>
      <c r="B99" s="160"/>
      <c r="C99" s="160"/>
      <c r="D99" s="160"/>
    </row>
    <row r="100" spans="1:15" ht="12.75" customHeight="1" x14ac:dyDescent="0.25">
      <c r="A100" s="131" t="s">
        <v>245</v>
      </c>
      <c r="B100" s="131"/>
      <c r="C100" s="131"/>
      <c r="D100" s="131"/>
      <c r="M100" s="29"/>
    </row>
    <row r="101" spans="1:15" ht="12.75" customHeight="1" x14ac:dyDescent="0.25">
      <c r="M101" s="29"/>
    </row>
    <row r="102" spans="1:15" ht="12.75" customHeight="1" x14ac:dyDescent="0.25">
      <c r="M102" s="29"/>
    </row>
  </sheetData>
  <mergeCells count="16">
    <mergeCell ref="A2:D2"/>
    <mergeCell ref="A36:D36"/>
    <mergeCell ref="D40:D41"/>
    <mergeCell ref="A64:D64"/>
    <mergeCell ref="A65:D65"/>
    <mergeCell ref="A30:D30"/>
    <mergeCell ref="A31:D31"/>
    <mergeCell ref="B5:D5"/>
    <mergeCell ref="D6:D7"/>
    <mergeCell ref="B39:D39"/>
    <mergeCell ref="A98:D98"/>
    <mergeCell ref="A99:D99"/>
    <mergeCell ref="D75:D76"/>
    <mergeCell ref="A72:D72"/>
    <mergeCell ref="A75:A76"/>
    <mergeCell ref="B74:D7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C66EB-8AAF-4FF4-A17F-591C61552DAD}">
  <dimension ref="A1:V57"/>
  <sheetViews>
    <sheetView workbookViewId="0">
      <selection activeCell="F1" sqref="F1:I1"/>
    </sheetView>
  </sheetViews>
  <sheetFormatPr baseColWidth="10" defaultRowHeight="12.75" x14ac:dyDescent="0.25"/>
  <cols>
    <col min="1" max="1" width="58" style="57" bestFit="1" customWidth="1"/>
    <col min="2" max="4" width="9" style="57" customWidth="1"/>
    <col min="5" max="5" width="11.42578125" style="57"/>
    <col min="6" max="6" width="58" style="57" customWidth="1"/>
    <col min="7" max="9" width="9" style="57" customWidth="1"/>
    <col min="10" max="10" width="11.42578125" style="57"/>
    <col min="11" max="11" width="58" style="57" customWidth="1"/>
    <col min="12" max="14" width="9" style="57" customWidth="1"/>
    <col min="15" max="16384" width="11.42578125" style="57"/>
  </cols>
  <sheetData>
    <row r="1" spans="1:16" s="118" customFormat="1" ht="15.75" x14ac:dyDescent="0.25">
      <c r="A1" s="162" t="s">
        <v>315</v>
      </c>
      <c r="B1" s="162"/>
      <c r="C1" s="162"/>
      <c r="D1" s="162"/>
      <c r="F1" s="162" t="s">
        <v>316</v>
      </c>
      <c r="G1" s="162"/>
      <c r="H1" s="162"/>
      <c r="I1" s="162"/>
      <c r="K1" s="162" t="s">
        <v>314</v>
      </c>
      <c r="L1" s="162"/>
      <c r="M1" s="162"/>
      <c r="N1" s="162"/>
    </row>
    <row r="2" spans="1:16" x14ac:dyDescent="0.25">
      <c r="P2" s="117" t="s">
        <v>292</v>
      </c>
    </row>
    <row r="3" spans="1:16" x14ac:dyDescent="0.25">
      <c r="P3" s="57" t="s">
        <v>293</v>
      </c>
    </row>
    <row r="4" spans="1:16" ht="25.5" x14ac:dyDescent="0.25">
      <c r="A4" s="56" t="s">
        <v>266</v>
      </c>
      <c r="B4" s="54" t="s">
        <v>17</v>
      </c>
      <c r="C4" s="112" t="s">
        <v>18</v>
      </c>
      <c r="D4" s="112" t="s">
        <v>221</v>
      </c>
      <c r="F4" s="56" t="s">
        <v>266</v>
      </c>
      <c r="G4" s="112" t="s">
        <v>17</v>
      </c>
      <c r="H4" s="112" t="s">
        <v>18</v>
      </c>
      <c r="I4" s="112" t="s">
        <v>221</v>
      </c>
      <c r="K4" s="56" t="s">
        <v>266</v>
      </c>
      <c r="L4" s="54" t="s">
        <v>17</v>
      </c>
      <c r="M4" s="112" t="s">
        <v>18</v>
      </c>
      <c r="N4" s="112" t="s">
        <v>221</v>
      </c>
      <c r="O4" s="4"/>
    </row>
    <row r="5" spans="1:16" x14ac:dyDescent="0.25">
      <c r="A5" s="119" t="s">
        <v>313</v>
      </c>
      <c r="B5" s="62">
        <v>758</v>
      </c>
      <c r="C5" s="62">
        <v>527</v>
      </c>
      <c r="D5" s="62">
        <v>1285</v>
      </c>
      <c r="F5" s="63" t="s">
        <v>313</v>
      </c>
      <c r="G5" s="62">
        <v>770</v>
      </c>
      <c r="H5" s="62">
        <v>571</v>
      </c>
      <c r="I5" s="62">
        <v>1341</v>
      </c>
      <c r="K5" s="55" t="s">
        <v>231</v>
      </c>
      <c r="L5" s="20">
        <v>862</v>
      </c>
      <c r="M5" s="20">
        <v>637</v>
      </c>
      <c r="N5" s="20">
        <v>1499</v>
      </c>
      <c r="O5" s="5"/>
    </row>
    <row r="6" spans="1:16" x14ac:dyDescent="0.25">
      <c r="A6" s="119" t="s">
        <v>312</v>
      </c>
      <c r="B6" s="62">
        <v>287</v>
      </c>
      <c r="C6" s="62">
        <v>101</v>
      </c>
      <c r="D6" s="62">
        <v>388</v>
      </c>
      <c r="F6" s="63" t="s">
        <v>312</v>
      </c>
      <c r="G6" s="62">
        <v>271</v>
      </c>
      <c r="H6" s="62">
        <v>87</v>
      </c>
      <c r="I6" s="62">
        <v>358</v>
      </c>
      <c r="K6" s="9" t="s">
        <v>238</v>
      </c>
      <c r="L6" s="20">
        <v>274</v>
      </c>
      <c r="M6" s="20">
        <v>58</v>
      </c>
      <c r="N6" s="20">
        <v>332</v>
      </c>
      <c r="O6" s="5"/>
    </row>
    <row r="7" spans="1:16" x14ac:dyDescent="0.25">
      <c r="A7" s="119" t="s">
        <v>311</v>
      </c>
      <c r="B7" s="62">
        <v>214</v>
      </c>
      <c r="C7" s="62">
        <v>112</v>
      </c>
      <c r="D7" s="62">
        <v>326</v>
      </c>
      <c r="F7" s="63" t="s">
        <v>311</v>
      </c>
      <c r="G7" s="62">
        <v>223</v>
      </c>
      <c r="H7" s="62">
        <v>82</v>
      </c>
      <c r="I7" s="62">
        <v>305</v>
      </c>
      <c r="K7" s="9" t="s">
        <v>237</v>
      </c>
      <c r="L7" s="20">
        <v>211</v>
      </c>
      <c r="M7" s="20">
        <v>77</v>
      </c>
      <c r="N7" s="20">
        <v>288</v>
      </c>
      <c r="O7" s="5"/>
    </row>
    <row r="8" spans="1:16" x14ac:dyDescent="0.25">
      <c r="A8" s="119" t="s">
        <v>309</v>
      </c>
      <c r="B8" s="62">
        <v>151</v>
      </c>
      <c r="C8" s="62">
        <v>143</v>
      </c>
      <c r="D8" s="62">
        <v>294</v>
      </c>
      <c r="F8" s="63" t="s">
        <v>310</v>
      </c>
      <c r="G8" s="62">
        <v>248</v>
      </c>
      <c r="H8" s="62">
        <v>49</v>
      </c>
      <c r="I8" s="62">
        <v>297</v>
      </c>
      <c r="K8" s="9" t="s">
        <v>236</v>
      </c>
      <c r="L8" s="20">
        <v>207</v>
      </c>
      <c r="M8" s="20">
        <v>74</v>
      </c>
      <c r="N8" s="20">
        <v>281</v>
      </c>
      <c r="O8" s="5"/>
    </row>
    <row r="9" spans="1:16" x14ac:dyDescent="0.25">
      <c r="A9" s="119" t="s">
        <v>310</v>
      </c>
      <c r="B9" s="62">
        <v>237</v>
      </c>
      <c r="C9" s="62">
        <v>53</v>
      </c>
      <c r="D9" s="62">
        <v>290</v>
      </c>
      <c r="F9" s="63" t="s">
        <v>309</v>
      </c>
      <c r="G9" s="62">
        <v>132</v>
      </c>
      <c r="H9" s="62">
        <v>125</v>
      </c>
      <c r="I9" s="62">
        <v>257</v>
      </c>
      <c r="K9" s="9" t="s">
        <v>235</v>
      </c>
      <c r="L9" s="20">
        <v>150</v>
      </c>
      <c r="M9" s="20">
        <v>104</v>
      </c>
      <c r="N9" s="20">
        <v>254</v>
      </c>
      <c r="O9" s="5"/>
    </row>
    <row r="10" spans="1:16" x14ac:dyDescent="0.25">
      <c r="A10" s="119" t="s">
        <v>308</v>
      </c>
      <c r="B10" s="62">
        <v>36</v>
      </c>
      <c r="C10" s="62">
        <v>197</v>
      </c>
      <c r="D10" s="62">
        <v>233</v>
      </c>
      <c r="F10" s="63" t="s">
        <v>308</v>
      </c>
      <c r="G10" s="62">
        <v>40</v>
      </c>
      <c r="H10" s="62">
        <v>200</v>
      </c>
      <c r="I10" s="62">
        <v>240</v>
      </c>
      <c r="K10" s="9" t="s">
        <v>230</v>
      </c>
      <c r="L10" s="20">
        <v>39</v>
      </c>
      <c r="M10" s="20">
        <v>200</v>
      </c>
      <c r="N10" s="20">
        <v>239</v>
      </c>
      <c r="O10" s="5"/>
    </row>
    <row r="11" spans="1:16" x14ac:dyDescent="0.25">
      <c r="A11" s="119" t="s">
        <v>307</v>
      </c>
      <c r="B11" s="62">
        <v>159</v>
      </c>
      <c r="C11" s="62">
        <v>16</v>
      </c>
      <c r="D11" s="62">
        <v>175</v>
      </c>
      <c r="F11" s="63" t="s">
        <v>307</v>
      </c>
      <c r="G11" s="62">
        <v>164</v>
      </c>
      <c r="H11" s="62">
        <v>30</v>
      </c>
      <c r="I11" s="62">
        <v>194</v>
      </c>
      <c r="K11" s="9" t="s">
        <v>229</v>
      </c>
      <c r="L11" s="20">
        <v>99</v>
      </c>
      <c r="M11" s="20">
        <v>61</v>
      </c>
      <c r="N11" s="20">
        <v>160</v>
      </c>
      <c r="O11" s="5"/>
    </row>
    <row r="12" spans="1:16" x14ac:dyDescent="0.25">
      <c r="A12" s="119" t="s">
        <v>304</v>
      </c>
      <c r="B12" s="62">
        <v>96</v>
      </c>
      <c r="C12" s="62">
        <v>75</v>
      </c>
      <c r="D12" s="62">
        <v>171</v>
      </c>
      <c r="F12" s="63" t="s">
        <v>306</v>
      </c>
      <c r="G12" s="62">
        <v>88</v>
      </c>
      <c r="H12" s="62">
        <v>47</v>
      </c>
      <c r="I12" s="62">
        <v>135</v>
      </c>
      <c r="K12" s="9" t="s">
        <v>239</v>
      </c>
      <c r="L12" s="20">
        <v>23</v>
      </c>
      <c r="M12" s="20">
        <v>127</v>
      </c>
      <c r="N12" s="20">
        <v>150</v>
      </c>
      <c r="O12" s="5"/>
    </row>
    <row r="13" spans="1:16" x14ac:dyDescent="0.25">
      <c r="A13" s="119" t="s">
        <v>305</v>
      </c>
      <c r="B13" s="62">
        <v>23</v>
      </c>
      <c r="C13" s="62">
        <v>144</v>
      </c>
      <c r="D13" s="62">
        <v>167</v>
      </c>
      <c r="F13" s="63" t="s">
        <v>305</v>
      </c>
      <c r="G13" s="62">
        <v>18</v>
      </c>
      <c r="H13" s="62">
        <v>113</v>
      </c>
      <c r="I13" s="62">
        <v>131</v>
      </c>
      <c r="K13" s="9" t="s">
        <v>228</v>
      </c>
      <c r="L13" s="20">
        <v>106</v>
      </c>
      <c r="M13" s="20">
        <v>18</v>
      </c>
      <c r="N13" s="20">
        <v>124</v>
      </c>
      <c r="O13" s="5"/>
    </row>
    <row r="14" spans="1:16" x14ac:dyDescent="0.25">
      <c r="A14" s="119" t="s">
        <v>306</v>
      </c>
      <c r="B14" s="62">
        <v>96</v>
      </c>
      <c r="C14" s="62">
        <v>55</v>
      </c>
      <c r="D14" s="62">
        <v>151</v>
      </c>
      <c r="F14" s="63" t="s">
        <v>304</v>
      </c>
      <c r="G14" s="62">
        <v>81</v>
      </c>
      <c r="H14" s="62">
        <v>48</v>
      </c>
      <c r="I14" s="62">
        <v>129</v>
      </c>
      <c r="K14" s="9" t="s">
        <v>227</v>
      </c>
      <c r="L14" s="20">
        <v>93</v>
      </c>
      <c r="M14" s="20">
        <v>29</v>
      </c>
      <c r="N14" s="20">
        <v>122</v>
      </c>
      <c r="O14" s="5"/>
    </row>
    <row r="15" spans="1:16" x14ac:dyDescent="0.25">
      <c r="A15" s="119" t="s">
        <v>303</v>
      </c>
      <c r="B15" s="62">
        <v>46</v>
      </c>
      <c r="C15" s="62">
        <v>74</v>
      </c>
      <c r="D15" s="62">
        <v>120</v>
      </c>
      <c r="F15" s="63" t="s">
        <v>303</v>
      </c>
      <c r="G15" s="62">
        <v>42</v>
      </c>
      <c r="H15" s="62">
        <v>65</v>
      </c>
      <c r="I15" s="62">
        <v>107</v>
      </c>
      <c r="K15" s="9" t="s">
        <v>240</v>
      </c>
      <c r="L15" s="20">
        <v>8</v>
      </c>
      <c r="M15" s="20">
        <v>113</v>
      </c>
      <c r="N15" s="20">
        <v>121</v>
      </c>
      <c r="O15" s="5"/>
    </row>
    <row r="16" spans="1:16" x14ac:dyDescent="0.25">
      <c r="A16" s="119" t="s">
        <v>302</v>
      </c>
      <c r="B16" s="62">
        <v>55</v>
      </c>
      <c r="C16" s="62">
        <v>41</v>
      </c>
      <c r="D16" s="62">
        <v>96</v>
      </c>
      <c r="F16" s="63" t="s">
        <v>302</v>
      </c>
      <c r="G16" s="62">
        <v>53</v>
      </c>
      <c r="H16" s="62">
        <v>52</v>
      </c>
      <c r="I16" s="62">
        <v>105</v>
      </c>
      <c r="K16" s="9" t="s">
        <v>234</v>
      </c>
      <c r="L16" s="20">
        <v>53</v>
      </c>
      <c r="M16" s="20">
        <v>47</v>
      </c>
      <c r="N16" s="20">
        <v>100</v>
      </c>
      <c r="O16" s="5"/>
    </row>
    <row r="17" spans="1:22" x14ac:dyDescent="0.25">
      <c r="A17" s="119" t="s">
        <v>301</v>
      </c>
      <c r="B17" s="62">
        <v>44</v>
      </c>
      <c r="C17" s="62">
        <v>35</v>
      </c>
      <c r="D17" s="62">
        <v>79</v>
      </c>
      <c r="F17" s="63" t="s">
        <v>301</v>
      </c>
      <c r="G17" s="62">
        <v>48</v>
      </c>
      <c r="H17" s="62">
        <v>50</v>
      </c>
      <c r="I17" s="62">
        <v>98</v>
      </c>
      <c r="K17" s="9" t="s">
        <v>226</v>
      </c>
      <c r="L17" s="20">
        <v>74</v>
      </c>
      <c r="M17" s="20">
        <v>26</v>
      </c>
      <c r="N17" s="20">
        <v>100</v>
      </c>
      <c r="O17" s="5"/>
    </row>
    <row r="18" spans="1:22" x14ac:dyDescent="0.25">
      <c r="A18" s="119" t="s">
        <v>300</v>
      </c>
      <c r="B18" s="62">
        <v>47</v>
      </c>
      <c r="C18" s="62">
        <v>27</v>
      </c>
      <c r="D18" s="62">
        <v>74</v>
      </c>
      <c r="F18" s="63" t="s">
        <v>300</v>
      </c>
      <c r="G18" s="62">
        <v>59</v>
      </c>
      <c r="H18" s="62">
        <v>20</v>
      </c>
      <c r="I18" s="62">
        <v>79</v>
      </c>
      <c r="K18" s="9" t="s">
        <v>225</v>
      </c>
      <c r="L18" s="20">
        <v>32</v>
      </c>
      <c r="M18" s="20">
        <v>46</v>
      </c>
      <c r="N18" s="20">
        <v>78</v>
      </c>
      <c r="O18" s="5"/>
    </row>
    <row r="19" spans="1:22" x14ac:dyDescent="0.25">
      <c r="A19" s="119" t="s">
        <v>299</v>
      </c>
      <c r="B19" s="62">
        <v>8</v>
      </c>
      <c r="C19" s="62">
        <v>65</v>
      </c>
      <c r="D19" s="62">
        <v>73</v>
      </c>
      <c r="F19" s="63" t="s">
        <v>299</v>
      </c>
      <c r="G19" s="62">
        <v>8</v>
      </c>
      <c r="H19" s="62">
        <v>70</v>
      </c>
      <c r="I19" s="62">
        <v>78</v>
      </c>
      <c r="K19" s="9" t="s">
        <v>223</v>
      </c>
      <c r="L19" s="20">
        <v>59</v>
      </c>
      <c r="M19" s="20">
        <v>17</v>
      </c>
      <c r="N19" s="20">
        <v>76</v>
      </c>
      <c r="O19" s="5"/>
    </row>
    <row r="20" spans="1:22" x14ac:dyDescent="0.25">
      <c r="A20" s="119" t="s">
        <v>317</v>
      </c>
      <c r="B20" s="62">
        <v>14</v>
      </c>
      <c r="C20" s="62">
        <v>55</v>
      </c>
      <c r="D20" s="62">
        <v>69</v>
      </c>
      <c r="F20" s="63" t="s">
        <v>298</v>
      </c>
      <c r="G20" s="62">
        <v>54</v>
      </c>
      <c r="H20" s="62">
        <v>17</v>
      </c>
      <c r="I20" s="62">
        <v>71</v>
      </c>
      <c r="K20" s="9" t="s">
        <v>224</v>
      </c>
      <c r="L20" s="20">
        <v>40</v>
      </c>
      <c r="M20" s="20">
        <v>36</v>
      </c>
      <c r="N20" s="20">
        <v>76</v>
      </c>
      <c r="O20" s="5"/>
    </row>
    <row r="21" spans="1:22" x14ac:dyDescent="0.25">
      <c r="A21" s="119" t="s">
        <v>297</v>
      </c>
      <c r="B21" s="62">
        <v>46</v>
      </c>
      <c r="C21" s="62">
        <v>21</v>
      </c>
      <c r="D21" s="62">
        <v>67</v>
      </c>
      <c r="F21" s="63" t="s">
        <v>297</v>
      </c>
      <c r="G21" s="62">
        <v>53</v>
      </c>
      <c r="H21" s="62">
        <v>16</v>
      </c>
      <c r="I21" s="62">
        <v>69</v>
      </c>
      <c r="K21" s="9" t="s">
        <v>222</v>
      </c>
      <c r="L21" s="20">
        <v>47</v>
      </c>
      <c r="M21" s="20">
        <v>23</v>
      </c>
      <c r="N21" s="20">
        <v>70</v>
      </c>
      <c r="O21" s="5"/>
    </row>
    <row r="22" spans="1:22" x14ac:dyDescent="0.25">
      <c r="A22" s="119" t="s">
        <v>298</v>
      </c>
      <c r="B22" s="62">
        <v>44</v>
      </c>
      <c r="C22" s="62">
        <v>23</v>
      </c>
      <c r="D22" s="62">
        <v>67</v>
      </c>
      <c r="F22" s="63" t="s">
        <v>296</v>
      </c>
      <c r="G22" s="62">
        <v>38</v>
      </c>
      <c r="H22" s="62">
        <v>26</v>
      </c>
      <c r="I22" s="62">
        <v>64</v>
      </c>
      <c r="K22" s="9" t="s">
        <v>233</v>
      </c>
      <c r="L22" s="20">
        <v>49</v>
      </c>
      <c r="M22" s="20">
        <v>15</v>
      </c>
      <c r="N22" s="20">
        <v>64</v>
      </c>
      <c r="O22" s="5"/>
    </row>
    <row r="23" spans="1:22" x14ac:dyDescent="0.25">
      <c r="A23" s="119" t="s">
        <v>318</v>
      </c>
      <c r="B23" s="62">
        <v>51</v>
      </c>
      <c r="C23" s="62">
        <v>14</v>
      </c>
      <c r="D23" s="62">
        <v>65</v>
      </c>
      <c r="F23" s="63" t="s">
        <v>295</v>
      </c>
      <c r="G23" s="62">
        <v>47</v>
      </c>
      <c r="H23" s="62">
        <v>15</v>
      </c>
      <c r="I23" s="62">
        <v>62</v>
      </c>
      <c r="K23" s="9" t="s">
        <v>232</v>
      </c>
      <c r="L23" s="20">
        <v>35</v>
      </c>
      <c r="M23" s="20">
        <v>28</v>
      </c>
      <c r="N23" s="20">
        <v>63</v>
      </c>
      <c r="O23" s="5"/>
    </row>
    <row r="24" spans="1:22" x14ac:dyDescent="0.25">
      <c r="A24" s="119" t="s">
        <v>319</v>
      </c>
      <c r="B24" s="62">
        <v>26</v>
      </c>
      <c r="C24" s="62">
        <v>37</v>
      </c>
      <c r="D24" s="62">
        <v>63</v>
      </c>
      <c r="F24" s="63" t="s">
        <v>294</v>
      </c>
      <c r="G24" s="62">
        <v>50</v>
      </c>
      <c r="H24" s="62">
        <v>10</v>
      </c>
      <c r="I24" s="62">
        <v>60</v>
      </c>
      <c r="K24" s="21" t="s">
        <v>220</v>
      </c>
      <c r="L24" s="20">
        <v>723</v>
      </c>
      <c r="M24" s="20">
        <v>521</v>
      </c>
      <c r="N24" s="20">
        <v>1244</v>
      </c>
      <c r="O24" s="5"/>
    </row>
    <row r="25" spans="1:22" x14ac:dyDescent="0.25">
      <c r="A25" s="119" t="s">
        <v>220</v>
      </c>
      <c r="B25" s="62">
        <v>823</v>
      </c>
      <c r="C25" s="62">
        <v>560</v>
      </c>
      <c r="D25" s="62">
        <v>1383</v>
      </c>
      <c r="F25" s="119" t="s">
        <v>220</v>
      </c>
      <c r="G25" s="62">
        <v>737</v>
      </c>
      <c r="H25" s="62">
        <v>553</v>
      </c>
      <c r="I25" s="62">
        <v>1290</v>
      </c>
      <c r="K25" s="22" t="s">
        <v>221</v>
      </c>
      <c r="L25" s="120">
        <f>'Données générales'!B9</f>
        <v>3184</v>
      </c>
      <c r="M25" s="120">
        <f>'Données générales'!B8</f>
        <v>2257</v>
      </c>
      <c r="N25" s="120">
        <f>'Données générales'!B12</f>
        <v>5441</v>
      </c>
      <c r="O25" s="4"/>
    </row>
    <row r="26" spans="1:22" x14ac:dyDescent="0.25">
      <c r="A26" s="22" t="s">
        <v>221</v>
      </c>
      <c r="B26" s="120">
        <f>'Données générales'!F9</f>
        <v>3261</v>
      </c>
      <c r="C26" s="120">
        <f>'Données générales'!F8</f>
        <v>2375</v>
      </c>
      <c r="D26" s="120">
        <f>'Données générales'!F12</f>
        <v>5636</v>
      </c>
      <c r="F26" s="22" t="s">
        <v>221</v>
      </c>
      <c r="G26" s="120">
        <f>'Données générales'!D9</f>
        <v>3224</v>
      </c>
      <c r="H26" s="120">
        <f>'Données générales'!D8</f>
        <v>2246</v>
      </c>
      <c r="I26" s="120">
        <f>'Données générales'!D12</f>
        <v>5470</v>
      </c>
      <c r="K26" s="166" t="s">
        <v>421</v>
      </c>
      <c r="L26" s="166"/>
      <c r="M26" s="166"/>
      <c r="N26" s="166"/>
    </row>
    <row r="27" spans="1:22" x14ac:dyDescent="0.25">
      <c r="A27" s="166" t="s">
        <v>421</v>
      </c>
      <c r="B27" s="166"/>
      <c r="C27" s="166"/>
      <c r="D27" s="166"/>
      <c r="F27" s="166" t="s">
        <v>421</v>
      </c>
      <c r="G27" s="166"/>
      <c r="H27" s="166"/>
      <c r="I27" s="166"/>
      <c r="K27" s="167" t="s">
        <v>320</v>
      </c>
      <c r="L27" s="167"/>
      <c r="M27" s="167"/>
      <c r="N27" s="167"/>
    </row>
    <row r="28" spans="1:22" x14ac:dyDescent="0.25">
      <c r="A28" s="167" t="s">
        <v>320</v>
      </c>
      <c r="B28" s="167"/>
      <c r="C28" s="167"/>
      <c r="D28" s="167"/>
      <c r="F28" s="167" t="s">
        <v>320</v>
      </c>
      <c r="G28" s="167"/>
      <c r="H28" s="167"/>
      <c r="I28" s="167"/>
    </row>
    <row r="29" spans="1:22" ht="12.75" customHeight="1" x14ac:dyDescent="0.25"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</row>
    <row r="31" spans="1:22" x14ac:dyDescent="0.25">
      <c r="O31" s="4"/>
    </row>
    <row r="32" spans="1:22" ht="25.5" x14ac:dyDescent="0.25">
      <c r="A32" s="56" t="s">
        <v>266</v>
      </c>
      <c r="B32" s="54" t="s">
        <v>17</v>
      </c>
      <c r="C32" s="112" t="s">
        <v>18</v>
      </c>
      <c r="D32" s="112" t="s">
        <v>221</v>
      </c>
      <c r="F32" s="56" t="s">
        <v>266</v>
      </c>
      <c r="G32" s="112" t="s">
        <v>17</v>
      </c>
      <c r="H32" s="112" t="s">
        <v>18</v>
      </c>
      <c r="I32" s="112" t="s">
        <v>221</v>
      </c>
      <c r="K32" s="56" t="s">
        <v>266</v>
      </c>
      <c r="L32" s="112" t="s">
        <v>260</v>
      </c>
      <c r="M32" s="112" t="s">
        <v>261</v>
      </c>
      <c r="N32" s="112" t="s">
        <v>221</v>
      </c>
      <c r="O32" s="5"/>
    </row>
    <row r="33" spans="1:15" x14ac:dyDescent="0.25">
      <c r="A33" s="119" t="s">
        <v>313</v>
      </c>
      <c r="B33" s="11">
        <f>(B5/B$26)*100</f>
        <v>23.244403557191045</v>
      </c>
      <c r="C33" s="11">
        <f t="shared" ref="C33" si="0">(C5/C$26)*100</f>
        <v>22.189473684210526</v>
      </c>
      <c r="D33" s="11">
        <f>(D5/D$26)*100</f>
        <v>22.79985805535841</v>
      </c>
      <c r="F33" s="63" t="s">
        <v>313</v>
      </c>
      <c r="G33" s="11">
        <f>(G5/G$26)*100</f>
        <v>23.883374689826304</v>
      </c>
      <c r="H33" s="11">
        <f t="shared" ref="H33:I33" si="1">(H5/H$26)*100</f>
        <v>25.422974176313446</v>
      </c>
      <c r="I33" s="11">
        <f t="shared" si="1"/>
        <v>24.515539305301644</v>
      </c>
      <c r="K33" s="9" t="s">
        <v>231</v>
      </c>
      <c r="L33" s="26">
        <f>(L5/L$25)*100</f>
        <v>27.072864321608041</v>
      </c>
      <c r="M33" s="26">
        <f>(M5/M$25)*100</f>
        <v>28.2233052724856</v>
      </c>
      <c r="N33" s="26">
        <f>(N5/N$25)*100</f>
        <v>27.550082705385037</v>
      </c>
      <c r="O33" s="5"/>
    </row>
    <row r="34" spans="1:15" x14ac:dyDescent="0.25">
      <c r="A34" s="119" t="s">
        <v>312</v>
      </c>
      <c r="B34" s="11">
        <f t="shared" ref="B34:D34" si="2">(B6/B$26)*100</f>
        <v>8.8009812940815699</v>
      </c>
      <c r="C34" s="11">
        <f t="shared" si="2"/>
        <v>4.2526315789473683</v>
      </c>
      <c r="D34" s="11">
        <f t="shared" si="2"/>
        <v>6.8843151171043298</v>
      </c>
      <c r="F34" s="63" t="s">
        <v>312</v>
      </c>
      <c r="G34" s="11">
        <f t="shared" ref="G34:I34" si="3">(G6/G$26)*100</f>
        <v>8.4057071960297769</v>
      </c>
      <c r="H34" s="11">
        <f t="shared" si="3"/>
        <v>3.8735529830810327</v>
      </c>
      <c r="I34" s="11">
        <f t="shared" si="3"/>
        <v>6.5447897623400362</v>
      </c>
      <c r="K34" s="9" t="s">
        <v>238</v>
      </c>
      <c r="L34" s="26">
        <f t="shared" ref="L34:N34" si="4">(L6/L$25)*100</f>
        <v>8.6055276381909547</v>
      </c>
      <c r="M34" s="26">
        <f t="shared" si="4"/>
        <v>2.5697828976517503</v>
      </c>
      <c r="N34" s="26">
        <f t="shared" si="4"/>
        <v>6.1018195184708688</v>
      </c>
      <c r="O34" s="5"/>
    </row>
    <row r="35" spans="1:15" x14ac:dyDescent="0.25">
      <c r="A35" s="119" t="s">
        <v>311</v>
      </c>
      <c r="B35" s="11">
        <f t="shared" ref="B35:D35" si="5">(B7/B$26)*100</f>
        <v>6.562404170499847</v>
      </c>
      <c r="C35" s="11">
        <f t="shared" si="5"/>
        <v>4.715789473684211</v>
      </c>
      <c r="D35" s="11">
        <f t="shared" si="5"/>
        <v>5.7842441447835347</v>
      </c>
      <c r="F35" s="63" t="s">
        <v>311</v>
      </c>
      <c r="G35" s="11">
        <f t="shared" ref="G35:I35" si="6">(G7/G$26)*100</f>
        <v>6.916873449131514</v>
      </c>
      <c r="H35" s="11">
        <f t="shared" si="6"/>
        <v>3.6509349955476402</v>
      </c>
      <c r="I35" s="11">
        <f t="shared" si="6"/>
        <v>5.5758683729433276</v>
      </c>
      <c r="K35" s="9" t="s">
        <v>237</v>
      </c>
      <c r="L35" s="26">
        <f t="shared" ref="L35:N35" si="7">(L7/L$25)*100</f>
        <v>6.6268844221105532</v>
      </c>
      <c r="M35" s="26">
        <f t="shared" si="7"/>
        <v>3.4116083296411164</v>
      </c>
      <c r="N35" s="26">
        <f t="shared" si="7"/>
        <v>5.2931446425289472</v>
      </c>
      <c r="O35" s="5"/>
    </row>
    <row r="36" spans="1:15" x14ac:dyDescent="0.25">
      <c r="A36" s="119" t="s">
        <v>309</v>
      </c>
      <c r="B36" s="11">
        <f t="shared" ref="B36:D36" si="8">(B8/B$26)*100</f>
        <v>4.630481447408771</v>
      </c>
      <c r="C36" s="11">
        <f t="shared" si="8"/>
        <v>6.0210526315789474</v>
      </c>
      <c r="D36" s="11">
        <f t="shared" si="8"/>
        <v>5.2164655784244145</v>
      </c>
      <c r="F36" s="63" t="s">
        <v>310</v>
      </c>
      <c r="G36" s="11">
        <f t="shared" ref="G36:I36" si="9">(G8/G$26)*100</f>
        <v>7.6923076923076925</v>
      </c>
      <c r="H36" s="11">
        <f t="shared" si="9"/>
        <v>2.1816562778272486</v>
      </c>
      <c r="I36" s="11">
        <f t="shared" si="9"/>
        <v>5.4296160877513708</v>
      </c>
      <c r="K36" s="9" t="s">
        <v>236</v>
      </c>
      <c r="L36" s="26">
        <f t="shared" ref="L36:N36" si="10">(L8/L$25)*100</f>
        <v>6.5012562814070352</v>
      </c>
      <c r="M36" s="26">
        <f t="shared" si="10"/>
        <v>3.278688524590164</v>
      </c>
      <c r="N36" s="26">
        <f t="shared" si="10"/>
        <v>5.1644918213563686</v>
      </c>
      <c r="O36" s="5"/>
    </row>
    <row r="37" spans="1:15" x14ac:dyDescent="0.25">
      <c r="A37" s="119" t="s">
        <v>310</v>
      </c>
      <c r="B37" s="11">
        <f t="shared" ref="B37:D37" si="11">(B9/B$26)*100</f>
        <v>7.2677092916283357</v>
      </c>
      <c r="C37" s="11">
        <f t="shared" si="11"/>
        <v>2.2315789473684209</v>
      </c>
      <c r="D37" s="11">
        <f t="shared" si="11"/>
        <v>5.145493257629524</v>
      </c>
      <c r="F37" s="63" t="s">
        <v>309</v>
      </c>
      <c r="G37" s="11">
        <f t="shared" ref="G37:I37" si="12">(G9/G$26)*100</f>
        <v>4.0942928039702231</v>
      </c>
      <c r="H37" s="11">
        <f t="shared" si="12"/>
        <v>5.5654496883348177</v>
      </c>
      <c r="I37" s="11">
        <f t="shared" si="12"/>
        <v>4.6983546617915906</v>
      </c>
      <c r="K37" s="9" t="s">
        <v>235</v>
      </c>
      <c r="L37" s="26">
        <f t="shared" ref="L37:N37" si="13">(L9/L$25)*100</f>
        <v>4.7110552763819102</v>
      </c>
      <c r="M37" s="26">
        <f t="shared" si="13"/>
        <v>4.6078865750996902</v>
      </c>
      <c r="N37" s="26">
        <f t="shared" si="13"/>
        <v>4.6682595111192802</v>
      </c>
      <c r="O37" s="5"/>
    </row>
    <row r="38" spans="1:15" x14ac:dyDescent="0.25">
      <c r="A38" s="119" t="s">
        <v>308</v>
      </c>
      <c r="B38" s="11">
        <f t="shared" ref="B38:D38" si="14">(B10/B$26)*100</f>
        <v>1.1039558417663293</v>
      </c>
      <c r="C38" s="11">
        <f t="shared" si="14"/>
        <v>8.2947368421052623</v>
      </c>
      <c r="D38" s="11">
        <f t="shared" si="14"/>
        <v>4.134137686302342</v>
      </c>
      <c r="F38" s="63" t="s">
        <v>308</v>
      </c>
      <c r="G38" s="11">
        <f t="shared" ref="G38:I38" si="15">(G10/G$26)*100</f>
        <v>1.240694789081886</v>
      </c>
      <c r="H38" s="11">
        <f t="shared" si="15"/>
        <v>8.9047195013357072</v>
      </c>
      <c r="I38" s="11">
        <f t="shared" si="15"/>
        <v>4.3875685557586834</v>
      </c>
      <c r="K38" s="9" t="s">
        <v>230</v>
      </c>
      <c r="L38" s="26">
        <f t="shared" ref="L38:N38" si="16">(L10/L$25)*100</f>
        <v>1.2248743718592965</v>
      </c>
      <c r="M38" s="26">
        <f t="shared" si="16"/>
        <v>8.8613203367301736</v>
      </c>
      <c r="N38" s="26">
        <f t="shared" si="16"/>
        <v>4.3925748943208971</v>
      </c>
      <c r="O38" s="5"/>
    </row>
    <row r="39" spans="1:15" x14ac:dyDescent="0.25">
      <c r="A39" s="119" t="s">
        <v>307</v>
      </c>
      <c r="B39" s="11">
        <f t="shared" ref="B39:D39" si="17">(B11/B$26)*100</f>
        <v>4.8758049678012876</v>
      </c>
      <c r="C39" s="11">
        <f t="shared" si="17"/>
        <v>0.67368421052631577</v>
      </c>
      <c r="D39" s="11">
        <f t="shared" si="17"/>
        <v>3.1050390347764374</v>
      </c>
      <c r="F39" s="63" t="s">
        <v>307</v>
      </c>
      <c r="G39" s="11">
        <f t="shared" ref="G39:I39" si="18">(G11/G$26)*100</f>
        <v>5.0868486352357323</v>
      </c>
      <c r="H39" s="11">
        <f t="shared" si="18"/>
        <v>1.3357079252003561</v>
      </c>
      <c r="I39" s="11">
        <f t="shared" si="18"/>
        <v>3.5466179159049358</v>
      </c>
      <c r="K39" s="9" t="s">
        <v>229</v>
      </c>
      <c r="L39" s="26">
        <f t="shared" ref="L39:N39" si="19">(L11/L$25)*100</f>
        <v>3.1092964824120601</v>
      </c>
      <c r="M39" s="26">
        <f t="shared" si="19"/>
        <v>2.7027027027027026</v>
      </c>
      <c r="N39" s="26">
        <f t="shared" si="19"/>
        <v>2.9406359125160817</v>
      </c>
      <c r="O39" s="5"/>
    </row>
    <row r="40" spans="1:15" x14ac:dyDescent="0.25">
      <c r="A40" s="119" t="s">
        <v>304</v>
      </c>
      <c r="B40" s="11">
        <f t="shared" ref="B40:D40" si="20">(B12/B$26)*100</f>
        <v>2.9438822447102115</v>
      </c>
      <c r="C40" s="11">
        <f t="shared" si="20"/>
        <v>3.1578947368421053</v>
      </c>
      <c r="D40" s="11">
        <f t="shared" si="20"/>
        <v>3.0340667139815474</v>
      </c>
      <c r="F40" s="63" t="s">
        <v>306</v>
      </c>
      <c r="G40" s="11">
        <f t="shared" ref="G40:I40" si="21">(G12/G$26)*100</f>
        <v>2.7295285359801489</v>
      </c>
      <c r="H40" s="11">
        <f t="shared" si="21"/>
        <v>2.0926090828138912</v>
      </c>
      <c r="I40" s="11">
        <f t="shared" si="21"/>
        <v>2.4680073126142599</v>
      </c>
      <c r="K40" s="9" t="s">
        <v>239</v>
      </c>
      <c r="L40" s="26">
        <f t="shared" ref="L40:N40" si="22">(L12/L$25)*100</f>
        <v>0.72236180904522618</v>
      </c>
      <c r="M40" s="26">
        <f t="shared" si="22"/>
        <v>5.6269384138236598</v>
      </c>
      <c r="N40" s="26">
        <f t="shared" si="22"/>
        <v>2.7568461679838263</v>
      </c>
      <c r="O40" s="5"/>
    </row>
    <row r="41" spans="1:15" x14ac:dyDescent="0.25">
      <c r="A41" s="119" t="s">
        <v>305</v>
      </c>
      <c r="B41" s="11">
        <f t="shared" ref="B41:D41" si="23">(B13/B$26)*100</f>
        <v>0.7053051211284882</v>
      </c>
      <c r="C41" s="11">
        <f t="shared" si="23"/>
        <v>6.0631578947368414</v>
      </c>
      <c r="D41" s="11">
        <f t="shared" si="23"/>
        <v>2.9630943931866573</v>
      </c>
      <c r="F41" s="63" t="s">
        <v>305</v>
      </c>
      <c r="G41" s="11">
        <f t="shared" ref="G41:I41" si="24">(G13/G$26)*100</f>
        <v>0.55831265508684857</v>
      </c>
      <c r="H41" s="11">
        <f t="shared" si="24"/>
        <v>5.0311665182546745</v>
      </c>
      <c r="I41" s="11">
        <f t="shared" si="24"/>
        <v>2.3948811700182815</v>
      </c>
      <c r="K41" s="9" t="s">
        <v>228</v>
      </c>
      <c r="L41" s="26">
        <f t="shared" ref="L41:N41" si="25">(L13/L$25)*100</f>
        <v>3.329145728643216</v>
      </c>
      <c r="M41" s="26">
        <f t="shared" si="25"/>
        <v>0.79751883030571546</v>
      </c>
      <c r="N41" s="26">
        <f t="shared" si="25"/>
        <v>2.2789928321999633</v>
      </c>
      <c r="O41" s="5"/>
    </row>
    <row r="42" spans="1:15" x14ac:dyDescent="0.25">
      <c r="A42" s="119" t="s">
        <v>306</v>
      </c>
      <c r="B42" s="11">
        <f t="shared" ref="B42:D42" si="26">(B14/B$26)*100</f>
        <v>2.9438822447102115</v>
      </c>
      <c r="C42" s="11">
        <f t="shared" si="26"/>
        <v>2.3157894736842106</v>
      </c>
      <c r="D42" s="11">
        <f t="shared" si="26"/>
        <v>2.6792051100070973</v>
      </c>
      <c r="F42" s="63" t="s">
        <v>304</v>
      </c>
      <c r="G42" s="11">
        <f t="shared" ref="G42:I42" si="27">(G14/G$26)*100</f>
        <v>2.5124069478908191</v>
      </c>
      <c r="H42" s="11">
        <f t="shared" si="27"/>
        <v>2.1371326803205699</v>
      </c>
      <c r="I42" s="11">
        <f t="shared" si="27"/>
        <v>2.3583180987202925</v>
      </c>
      <c r="K42" s="9" t="s">
        <v>227</v>
      </c>
      <c r="L42" s="26">
        <f t="shared" ref="L42:N42" si="28">(L14/L$25)*100</f>
        <v>2.920854271356784</v>
      </c>
      <c r="M42" s="26">
        <f t="shared" si="28"/>
        <v>1.2848914488258751</v>
      </c>
      <c r="N42" s="26">
        <f t="shared" si="28"/>
        <v>2.2422348832935124</v>
      </c>
      <c r="O42" s="5"/>
    </row>
    <row r="43" spans="1:15" x14ac:dyDescent="0.25">
      <c r="A43" s="119" t="s">
        <v>303</v>
      </c>
      <c r="B43" s="11">
        <f t="shared" ref="B43:D43" si="29">(B15/B$26)*100</f>
        <v>1.4106102422569764</v>
      </c>
      <c r="C43" s="11">
        <f t="shared" si="29"/>
        <v>3.1157894736842104</v>
      </c>
      <c r="D43" s="11">
        <f t="shared" si="29"/>
        <v>2.1291696238466997</v>
      </c>
      <c r="F43" s="63" t="s">
        <v>303</v>
      </c>
      <c r="G43" s="11">
        <f t="shared" ref="G43:I43" si="30">(G15/G$26)*100</f>
        <v>1.3027295285359801</v>
      </c>
      <c r="H43" s="11">
        <f t="shared" si="30"/>
        <v>2.8940338379341051</v>
      </c>
      <c r="I43" s="11">
        <f t="shared" si="30"/>
        <v>1.9561243144424132</v>
      </c>
      <c r="K43" s="9" t="s">
        <v>240</v>
      </c>
      <c r="L43" s="26">
        <f t="shared" ref="L43:N43" si="31">(L15/L$25)*100</f>
        <v>0.25125628140703515</v>
      </c>
      <c r="M43" s="26">
        <f t="shared" si="31"/>
        <v>5.0066459902525482</v>
      </c>
      <c r="N43" s="26">
        <f t="shared" si="31"/>
        <v>2.2238559088402865</v>
      </c>
      <c r="O43" s="5"/>
    </row>
    <row r="44" spans="1:15" x14ac:dyDescent="0.25">
      <c r="A44" s="119" t="s">
        <v>302</v>
      </c>
      <c r="B44" s="11">
        <f t="shared" ref="B44:D44" si="32">(B16/B$26)*100</f>
        <v>1.6865992026985588</v>
      </c>
      <c r="C44" s="11">
        <f t="shared" si="32"/>
        <v>1.7263157894736842</v>
      </c>
      <c r="D44" s="11">
        <f t="shared" si="32"/>
        <v>1.7033356990773598</v>
      </c>
      <c r="F44" s="63" t="s">
        <v>302</v>
      </c>
      <c r="G44" s="11">
        <f t="shared" ref="G44:I44" si="33">(G16/G$26)*100</f>
        <v>1.6439205955334986</v>
      </c>
      <c r="H44" s="11">
        <f t="shared" si="33"/>
        <v>2.3152270703472841</v>
      </c>
      <c r="I44" s="11">
        <f t="shared" si="33"/>
        <v>1.9195612431444242</v>
      </c>
      <c r="K44" s="9" t="s">
        <v>234</v>
      </c>
      <c r="L44" s="26">
        <f t="shared" ref="L44:N44" si="34">(L16/L$25)*100</f>
        <v>1.664572864321608</v>
      </c>
      <c r="M44" s="26">
        <f t="shared" si="34"/>
        <v>2.0824102791315906</v>
      </c>
      <c r="N44" s="26">
        <f t="shared" si="34"/>
        <v>1.8378974453225509</v>
      </c>
      <c r="O44" s="5"/>
    </row>
    <row r="45" spans="1:15" x14ac:dyDescent="0.25">
      <c r="A45" s="119" t="s">
        <v>301</v>
      </c>
      <c r="B45" s="11">
        <f t="shared" ref="B45:D45" si="35">(B17/B$26)*100</f>
        <v>1.349279362158847</v>
      </c>
      <c r="C45" s="11">
        <f t="shared" si="35"/>
        <v>1.4736842105263157</v>
      </c>
      <c r="D45" s="11">
        <f t="shared" si="35"/>
        <v>1.4017033356990773</v>
      </c>
      <c r="F45" s="63" t="s">
        <v>301</v>
      </c>
      <c r="G45" s="11">
        <f t="shared" ref="G45:I45" si="36">(G17/G$26)*100</f>
        <v>1.4888337468982631</v>
      </c>
      <c r="H45" s="11">
        <f t="shared" si="36"/>
        <v>2.2261798753339268</v>
      </c>
      <c r="I45" s="11">
        <f t="shared" si="36"/>
        <v>1.7915904936014626</v>
      </c>
      <c r="K45" s="9" t="s">
        <v>226</v>
      </c>
      <c r="L45" s="26">
        <f t="shared" ref="L45:N45" si="37">(L17/L$25)*100</f>
        <v>2.3241206030150754</v>
      </c>
      <c r="M45" s="26">
        <f t="shared" si="37"/>
        <v>1.1519716437749226</v>
      </c>
      <c r="N45" s="26">
        <f t="shared" si="37"/>
        <v>1.8378974453225509</v>
      </c>
      <c r="O45" s="5"/>
    </row>
    <row r="46" spans="1:15" x14ac:dyDescent="0.25">
      <c r="A46" s="119" t="s">
        <v>300</v>
      </c>
      <c r="B46" s="11">
        <f t="shared" ref="B46:D46" si="38">(B18/B$26)*100</f>
        <v>1.4412756823060411</v>
      </c>
      <c r="C46" s="11">
        <f t="shared" si="38"/>
        <v>1.1368421052631579</v>
      </c>
      <c r="D46" s="11">
        <f t="shared" si="38"/>
        <v>1.3129879347054649</v>
      </c>
      <c r="F46" s="63" t="s">
        <v>300</v>
      </c>
      <c r="G46" s="11">
        <f t="shared" ref="G46:I46" si="39">(G18/G$26)*100</f>
        <v>1.8300248138957815</v>
      </c>
      <c r="H46" s="11">
        <f t="shared" si="39"/>
        <v>0.89047195013357072</v>
      </c>
      <c r="I46" s="11">
        <f t="shared" si="39"/>
        <v>1.4442413162705667</v>
      </c>
      <c r="K46" s="9" t="s">
        <v>225</v>
      </c>
      <c r="L46" s="26">
        <f t="shared" ref="L46:N46" si="40">(L18/L$25)*100</f>
        <v>1.0050251256281406</v>
      </c>
      <c r="M46" s="26">
        <f t="shared" si="40"/>
        <v>2.03810367744794</v>
      </c>
      <c r="N46" s="26">
        <f t="shared" si="40"/>
        <v>1.4335600073515899</v>
      </c>
      <c r="O46" s="5"/>
    </row>
    <row r="47" spans="1:15" x14ac:dyDescent="0.25">
      <c r="A47" s="119" t="s">
        <v>299</v>
      </c>
      <c r="B47" s="11">
        <f t="shared" ref="B47:D47" si="41">(B19/B$26)*100</f>
        <v>0.24532352039251765</v>
      </c>
      <c r="C47" s="11">
        <f t="shared" si="41"/>
        <v>2.736842105263158</v>
      </c>
      <c r="D47" s="11">
        <f t="shared" si="41"/>
        <v>1.2952448545067423</v>
      </c>
      <c r="F47" s="63" t="s">
        <v>299</v>
      </c>
      <c r="G47" s="11">
        <f t="shared" ref="G47:I47" si="42">(G19/G$26)*100</f>
        <v>0.24813895781637718</v>
      </c>
      <c r="H47" s="11">
        <f t="shared" si="42"/>
        <v>3.1166518254674975</v>
      </c>
      <c r="I47" s="11">
        <f t="shared" si="42"/>
        <v>1.4259597806215722</v>
      </c>
      <c r="K47" s="9" t="s">
        <v>223</v>
      </c>
      <c r="L47" s="26">
        <f t="shared" ref="L47:N47" si="43">(L19/L$25)*100</f>
        <v>1.8530150753768844</v>
      </c>
      <c r="M47" s="26">
        <f t="shared" si="43"/>
        <v>0.75321222862206461</v>
      </c>
      <c r="N47" s="26">
        <f t="shared" si="43"/>
        <v>1.3968020584451388</v>
      </c>
      <c r="O47" s="5"/>
    </row>
    <row r="48" spans="1:15" x14ac:dyDescent="0.25">
      <c r="A48" s="119" t="s">
        <v>317</v>
      </c>
      <c r="B48" s="11">
        <f t="shared" ref="B48:D48" si="44">(B20/B$26)*100</f>
        <v>0.42931616068690587</v>
      </c>
      <c r="C48" s="11">
        <f t="shared" si="44"/>
        <v>2.3157894736842106</v>
      </c>
      <c r="D48" s="11">
        <f t="shared" si="44"/>
        <v>1.2242725337118523</v>
      </c>
      <c r="F48" s="63" t="s">
        <v>298</v>
      </c>
      <c r="G48" s="11">
        <f t="shared" ref="G48:I48" si="45">(G20/G$26)*100</f>
        <v>1.6749379652605458</v>
      </c>
      <c r="H48" s="11">
        <f t="shared" si="45"/>
        <v>0.75690115761353516</v>
      </c>
      <c r="I48" s="11">
        <f t="shared" si="45"/>
        <v>1.2979890310786106</v>
      </c>
      <c r="K48" s="9" t="s">
        <v>224</v>
      </c>
      <c r="L48" s="26">
        <f t="shared" ref="L48:N48" si="46">(L20/L$25)*100</f>
        <v>1.256281407035176</v>
      </c>
      <c r="M48" s="26">
        <f t="shared" si="46"/>
        <v>1.5950376606114309</v>
      </c>
      <c r="N48" s="26">
        <f t="shared" si="46"/>
        <v>1.3968020584451388</v>
      </c>
      <c r="O48" s="5"/>
    </row>
    <row r="49" spans="1:15" x14ac:dyDescent="0.25">
      <c r="A49" s="119" t="s">
        <v>297</v>
      </c>
      <c r="B49" s="11">
        <f t="shared" ref="B49:D49" si="47">(B21/B$26)*100</f>
        <v>1.4106102422569764</v>
      </c>
      <c r="C49" s="11">
        <f t="shared" si="47"/>
        <v>0.88421052631578945</v>
      </c>
      <c r="D49" s="11">
        <f t="shared" si="47"/>
        <v>1.1887863733144073</v>
      </c>
      <c r="F49" s="63" t="s">
        <v>297</v>
      </c>
      <c r="G49" s="11">
        <f t="shared" ref="G49:I49" si="48">(G21/G$26)*100</f>
        <v>1.6439205955334986</v>
      </c>
      <c r="H49" s="11">
        <f t="shared" si="48"/>
        <v>0.7123775601068566</v>
      </c>
      <c r="I49" s="11">
        <f t="shared" si="48"/>
        <v>1.2614259597806214</v>
      </c>
      <c r="K49" s="9" t="s">
        <v>222</v>
      </c>
      <c r="L49" s="26">
        <f t="shared" ref="L49:N49" si="49">(L21/L$25)*100</f>
        <v>1.4761306532663316</v>
      </c>
      <c r="M49" s="26">
        <f t="shared" si="49"/>
        <v>1.01905183872397</v>
      </c>
      <c r="N49" s="26">
        <f t="shared" si="49"/>
        <v>1.2865282117257857</v>
      </c>
      <c r="O49" s="5"/>
    </row>
    <row r="50" spans="1:15" x14ac:dyDescent="0.25">
      <c r="A50" s="119" t="s">
        <v>298</v>
      </c>
      <c r="B50" s="11">
        <f t="shared" ref="B50:D50" si="50">(B22/B$26)*100</f>
        <v>1.349279362158847</v>
      </c>
      <c r="C50" s="11">
        <f t="shared" si="50"/>
        <v>0.96842105263157896</v>
      </c>
      <c r="D50" s="11">
        <f t="shared" si="50"/>
        <v>1.1887863733144073</v>
      </c>
      <c r="F50" s="63" t="s">
        <v>296</v>
      </c>
      <c r="G50" s="11">
        <f t="shared" ref="G50:I50" si="51">(G22/G$26)*100</f>
        <v>1.1786600496277915</v>
      </c>
      <c r="H50" s="11">
        <f t="shared" si="51"/>
        <v>1.1576135351736421</v>
      </c>
      <c r="I50" s="11">
        <f t="shared" si="51"/>
        <v>1.170018281535649</v>
      </c>
      <c r="K50" s="9" t="s">
        <v>233</v>
      </c>
      <c r="L50" s="26">
        <f t="shared" ref="L50:N50" si="52">(L22/L$25)*100</f>
        <v>1.5389447236180904</v>
      </c>
      <c r="M50" s="26">
        <f t="shared" si="52"/>
        <v>0.664599025254763</v>
      </c>
      <c r="N50" s="26">
        <f t="shared" si="52"/>
        <v>1.1762543650064325</v>
      </c>
      <c r="O50" s="5"/>
    </row>
    <row r="51" spans="1:15" x14ac:dyDescent="0.25">
      <c r="A51" s="119" t="s">
        <v>318</v>
      </c>
      <c r="B51" s="11">
        <f t="shared" ref="B51:D51" si="53">(B23/B$26)*100</f>
        <v>1.5639374425023</v>
      </c>
      <c r="C51" s="11">
        <f t="shared" si="53"/>
        <v>0.58947368421052637</v>
      </c>
      <c r="D51" s="11">
        <f t="shared" si="53"/>
        <v>1.1533002129169623</v>
      </c>
      <c r="F51" s="63" t="s">
        <v>295</v>
      </c>
      <c r="G51" s="11">
        <f t="shared" ref="G51:I51" si="54">(G23/G$26)*100</f>
        <v>1.457816377171216</v>
      </c>
      <c r="H51" s="11">
        <f t="shared" si="54"/>
        <v>0.66785396260017804</v>
      </c>
      <c r="I51" s="11">
        <f t="shared" si="54"/>
        <v>1.13345521023766</v>
      </c>
      <c r="K51" s="9" t="s">
        <v>232</v>
      </c>
      <c r="L51" s="26">
        <f t="shared" ref="L51:N51" si="55">(L23/L$25)*100</f>
        <v>1.0992462311557789</v>
      </c>
      <c r="M51" s="26">
        <f t="shared" si="55"/>
        <v>1.2405848471422243</v>
      </c>
      <c r="N51" s="26">
        <f t="shared" si="55"/>
        <v>1.1578753905532071</v>
      </c>
      <c r="O51" s="5"/>
    </row>
    <row r="52" spans="1:15" x14ac:dyDescent="0.25">
      <c r="A52" s="119" t="s">
        <v>319</v>
      </c>
      <c r="B52" s="11">
        <f t="shared" ref="B52:D52" si="56">(B24/B$26)*100</f>
        <v>0.79730144127568225</v>
      </c>
      <c r="C52" s="11">
        <f t="shared" si="56"/>
        <v>1.5578947368421052</v>
      </c>
      <c r="D52" s="11">
        <f t="shared" si="56"/>
        <v>1.1178140525195173</v>
      </c>
      <c r="F52" s="63" t="s">
        <v>294</v>
      </c>
      <c r="G52" s="11">
        <f t="shared" ref="G52:I52" si="57">(G24/G$26)*100</f>
        <v>1.5508684863523574</v>
      </c>
      <c r="H52" s="11">
        <f t="shared" si="57"/>
        <v>0.44523597506678536</v>
      </c>
      <c r="I52" s="11">
        <f t="shared" si="57"/>
        <v>1.0968921389396709</v>
      </c>
      <c r="K52" s="21" t="s">
        <v>220</v>
      </c>
      <c r="L52" s="26">
        <f t="shared" ref="L52:N52" si="58">(L24/L$25)*100</f>
        <v>22.707286432160803</v>
      </c>
      <c r="M52" s="26">
        <f t="shared" si="58"/>
        <v>23.0837394771821</v>
      </c>
      <c r="N52" s="26">
        <f t="shared" si="58"/>
        <v>22.863444219812536</v>
      </c>
      <c r="O52" s="4"/>
    </row>
    <row r="53" spans="1:15" x14ac:dyDescent="0.25">
      <c r="A53" s="119" t="s">
        <v>220</v>
      </c>
      <c r="B53" s="11">
        <f t="shared" ref="B53:D53" si="59">(B25/B$26)*100</f>
        <v>25.237657160380252</v>
      </c>
      <c r="C53" s="11">
        <f t="shared" si="59"/>
        <v>23.578947368421051</v>
      </c>
      <c r="D53" s="11">
        <f t="shared" si="59"/>
        <v>24.538679914833214</v>
      </c>
      <c r="F53" s="119" t="s">
        <v>220</v>
      </c>
      <c r="G53" s="11">
        <f t="shared" ref="G53:I53" si="60">(G25/G$26)*100</f>
        <v>22.859801488833746</v>
      </c>
      <c r="H53" s="11">
        <f t="shared" si="60"/>
        <v>24.62154942119323</v>
      </c>
      <c r="I53" s="11">
        <f t="shared" si="60"/>
        <v>23.583180987202926</v>
      </c>
      <c r="K53" s="22" t="s">
        <v>221</v>
      </c>
      <c r="L53" s="27">
        <f>SUM(L33:L52)</f>
        <v>100.00000000000001</v>
      </c>
      <c r="M53" s="27">
        <f t="shared" ref="M53:N53" si="61">SUM(M33:M52)</f>
        <v>100</v>
      </c>
      <c r="N53" s="27">
        <f t="shared" si="61"/>
        <v>99.999999999999972</v>
      </c>
    </row>
    <row r="54" spans="1:15" ht="15" x14ac:dyDescent="0.25">
      <c r="A54" s="22" t="s">
        <v>221</v>
      </c>
      <c r="B54" s="27">
        <f>SUM(B33:B53)</f>
        <v>100</v>
      </c>
      <c r="C54" s="27">
        <f t="shared" ref="C54" si="62">SUM(C33:C53)</f>
        <v>100</v>
      </c>
      <c r="D54" s="27">
        <f t="shared" ref="D54" si="63">SUM(D33:D53)</f>
        <v>99.999999999999986</v>
      </c>
      <c r="F54" s="22" t="s">
        <v>221</v>
      </c>
      <c r="G54" s="27">
        <f>SUM(G33:G53)</f>
        <v>100</v>
      </c>
      <c r="H54" s="27">
        <f t="shared" ref="H54:I54" si="64">SUM(H33:H53)</f>
        <v>100</v>
      </c>
      <c r="I54" s="27">
        <f t="shared" si="64"/>
        <v>99.999999999999986</v>
      </c>
      <c r="K54"/>
      <c r="L54"/>
      <c r="M54"/>
      <c r="N54"/>
    </row>
    <row r="55" spans="1:15" ht="36" customHeight="1" x14ac:dyDescent="0.25">
      <c r="A55" s="159" t="s">
        <v>321</v>
      </c>
      <c r="B55" s="159"/>
      <c r="C55" s="159"/>
      <c r="D55" s="159"/>
      <c r="F55" s="159" t="s">
        <v>322</v>
      </c>
      <c r="G55" s="159"/>
      <c r="H55" s="159"/>
      <c r="I55" s="159"/>
      <c r="K55" s="168" t="s">
        <v>419</v>
      </c>
      <c r="L55" s="168"/>
      <c r="M55" s="168"/>
      <c r="N55" s="168"/>
    </row>
    <row r="56" spans="1:15" x14ac:dyDescent="0.25">
      <c r="A56" s="169" t="s">
        <v>421</v>
      </c>
      <c r="B56" s="169"/>
      <c r="C56" s="169"/>
      <c r="D56" s="169"/>
      <c r="F56" s="169" t="s">
        <v>421</v>
      </c>
      <c r="G56" s="169"/>
      <c r="H56" s="169"/>
      <c r="I56" s="169"/>
      <c r="K56" s="169" t="s">
        <v>421</v>
      </c>
      <c r="L56" s="169"/>
      <c r="M56" s="169"/>
      <c r="N56" s="169"/>
    </row>
    <row r="57" spans="1:15" ht="12.75" customHeight="1" x14ac:dyDescent="0.25">
      <c r="A57" s="167" t="s">
        <v>320</v>
      </c>
      <c r="B57" s="167"/>
      <c r="C57" s="167"/>
      <c r="D57" s="167"/>
      <c r="F57" s="167" t="s">
        <v>320</v>
      </c>
      <c r="G57" s="167"/>
      <c r="H57" s="167"/>
      <c r="I57" s="167"/>
      <c r="K57" s="132" t="s">
        <v>320</v>
      </c>
      <c r="L57" s="132"/>
      <c r="M57" s="132"/>
      <c r="N57" s="132"/>
    </row>
  </sheetData>
  <mergeCells count="17">
    <mergeCell ref="A56:D56"/>
    <mergeCell ref="F56:I56"/>
    <mergeCell ref="K56:N56"/>
    <mergeCell ref="A57:D57"/>
    <mergeCell ref="F57:I57"/>
    <mergeCell ref="F55:I55"/>
    <mergeCell ref="K55:N55"/>
    <mergeCell ref="A28:D28"/>
    <mergeCell ref="F27:I27"/>
    <mergeCell ref="F28:I28"/>
    <mergeCell ref="A55:D55"/>
    <mergeCell ref="K1:N1"/>
    <mergeCell ref="K26:N26"/>
    <mergeCell ref="K27:N27"/>
    <mergeCell ref="A1:D1"/>
    <mergeCell ref="F1:I1"/>
    <mergeCell ref="A27:D2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AC7D8-4552-4652-97EF-58EA7FF54449}">
  <dimension ref="A1:S200"/>
  <sheetViews>
    <sheetView workbookViewId="0">
      <selection activeCell="F1" sqref="F1"/>
    </sheetView>
  </sheetViews>
  <sheetFormatPr baseColWidth="10" defaultRowHeight="12.75" x14ac:dyDescent="0.25"/>
  <cols>
    <col min="1" max="1" width="74.42578125" style="57" customWidth="1"/>
    <col min="2" max="5" width="11.42578125" style="59"/>
    <col min="6" max="7" width="11.42578125" style="57"/>
    <col min="8" max="8" width="80.85546875" style="57" bestFit="1" customWidth="1"/>
    <col min="9" max="12" width="11.42578125" style="59"/>
    <col min="13" max="14" width="11.42578125" style="57"/>
    <col min="15" max="15" width="83.140625" style="57" bestFit="1" customWidth="1"/>
    <col min="16" max="16384" width="11.42578125" style="57"/>
  </cols>
  <sheetData>
    <row r="1" spans="1:19" ht="15" x14ac:dyDescent="0.25">
      <c r="A1" s="170" t="s">
        <v>335</v>
      </c>
      <c r="B1" s="170"/>
      <c r="C1" s="170"/>
      <c r="D1" s="170"/>
      <c r="E1" s="170"/>
      <c r="H1" s="170" t="s">
        <v>375</v>
      </c>
      <c r="I1" s="170"/>
      <c r="J1" s="170"/>
      <c r="K1" s="170"/>
      <c r="L1" s="170"/>
      <c r="O1" s="170" t="s">
        <v>413</v>
      </c>
      <c r="P1" s="170"/>
      <c r="Q1" s="170"/>
      <c r="R1" s="170"/>
      <c r="S1" s="170"/>
    </row>
    <row r="2" spans="1:19" x14ac:dyDescent="0.25">
      <c r="A2" s="58"/>
      <c r="B2" s="58"/>
      <c r="C2" s="58"/>
      <c r="D2" s="58"/>
      <c r="E2" s="58"/>
      <c r="H2" s="58"/>
      <c r="I2" s="125"/>
      <c r="J2" s="125"/>
      <c r="K2" s="125"/>
      <c r="L2" s="125"/>
      <c r="O2" s="58"/>
      <c r="P2" s="125"/>
      <c r="Q2" s="125"/>
      <c r="R2" s="125"/>
      <c r="S2" s="125"/>
    </row>
    <row r="3" spans="1:19" x14ac:dyDescent="0.25">
      <c r="P3" s="59"/>
      <c r="Q3" s="59"/>
      <c r="R3" s="59"/>
      <c r="S3" s="59"/>
    </row>
    <row r="4" spans="1:19" x14ac:dyDescent="0.25">
      <c r="A4" s="163" t="s">
        <v>45</v>
      </c>
      <c r="B4" s="163" t="s">
        <v>46</v>
      </c>
      <c r="C4" s="163" t="s">
        <v>47</v>
      </c>
      <c r="D4" s="64" t="s">
        <v>46</v>
      </c>
      <c r="E4" s="64" t="s">
        <v>47</v>
      </c>
      <c r="H4" s="163" t="s">
        <v>45</v>
      </c>
      <c r="I4" s="163" t="s">
        <v>46</v>
      </c>
      <c r="J4" s="163" t="s">
        <v>47</v>
      </c>
      <c r="K4" s="64" t="s">
        <v>46</v>
      </c>
      <c r="L4" s="64" t="s">
        <v>47</v>
      </c>
      <c r="O4" s="163" t="s">
        <v>45</v>
      </c>
      <c r="P4" s="163" t="s">
        <v>46</v>
      </c>
      <c r="Q4" s="163" t="s">
        <v>47</v>
      </c>
      <c r="R4" s="64" t="s">
        <v>46</v>
      </c>
      <c r="S4" s="64" t="s">
        <v>47</v>
      </c>
    </row>
    <row r="5" spans="1:19" x14ac:dyDescent="0.25">
      <c r="A5" s="163"/>
      <c r="B5" s="163"/>
      <c r="C5" s="163"/>
      <c r="D5" s="65" t="s">
        <v>48</v>
      </c>
      <c r="E5" s="65" t="s">
        <v>49</v>
      </c>
      <c r="H5" s="163"/>
      <c r="I5" s="163"/>
      <c r="J5" s="163"/>
      <c r="K5" s="65" t="s">
        <v>48</v>
      </c>
      <c r="L5" s="65" t="s">
        <v>49</v>
      </c>
      <c r="O5" s="163"/>
      <c r="P5" s="163"/>
      <c r="Q5" s="163"/>
      <c r="R5" s="65" t="s">
        <v>48</v>
      </c>
      <c r="S5" s="65" t="s">
        <v>49</v>
      </c>
    </row>
    <row r="6" spans="1:19" x14ac:dyDescent="0.25">
      <c r="A6" s="60" t="s">
        <v>50</v>
      </c>
      <c r="B6" s="61">
        <v>1499</v>
      </c>
      <c r="C6" s="126">
        <v>27.55</v>
      </c>
      <c r="D6" s="61">
        <v>1499</v>
      </c>
      <c r="E6" s="126">
        <v>27.55</v>
      </c>
      <c r="H6" s="60" t="s">
        <v>50</v>
      </c>
      <c r="I6" s="61">
        <v>1341</v>
      </c>
      <c r="J6" s="126">
        <v>24.515539305301644</v>
      </c>
      <c r="K6" s="61">
        <v>1341</v>
      </c>
      <c r="L6" s="126">
        <v>24.515539305301644</v>
      </c>
      <c r="O6" s="60" t="s">
        <v>50</v>
      </c>
      <c r="P6" s="61">
        <v>1285</v>
      </c>
      <c r="Q6" s="126">
        <v>22.79985805535841</v>
      </c>
      <c r="R6" s="61">
        <v>1285</v>
      </c>
      <c r="S6" s="126">
        <v>22.8</v>
      </c>
    </row>
    <row r="7" spans="1:19" x14ac:dyDescent="0.25">
      <c r="A7" s="60" t="s">
        <v>51</v>
      </c>
      <c r="B7" s="61">
        <v>332</v>
      </c>
      <c r="C7" s="126">
        <v>6.1</v>
      </c>
      <c r="D7" s="61">
        <v>1831</v>
      </c>
      <c r="E7" s="126">
        <v>33.65</v>
      </c>
      <c r="H7" s="60" t="s">
        <v>53</v>
      </c>
      <c r="I7" s="61">
        <v>358</v>
      </c>
      <c r="J7" s="126">
        <v>6.5447897623400362</v>
      </c>
      <c r="K7" s="61">
        <v>1699</v>
      </c>
      <c r="L7" s="126">
        <v>31.060329067641682</v>
      </c>
      <c r="O7" s="60" t="s">
        <v>53</v>
      </c>
      <c r="P7" s="61">
        <v>388</v>
      </c>
      <c r="Q7" s="126">
        <v>6.8843151171043298</v>
      </c>
      <c r="R7" s="61">
        <v>1673</v>
      </c>
      <c r="S7" s="126">
        <v>29.68431511710433</v>
      </c>
    </row>
    <row r="8" spans="1:19" x14ac:dyDescent="0.25">
      <c r="A8" s="60" t="s">
        <v>52</v>
      </c>
      <c r="B8" s="61">
        <v>288</v>
      </c>
      <c r="C8" s="126">
        <v>5.29</v>
      </c>
      <c r="D8" s="61">
        <v>2119</v>
      </c>
      <c r="E8" s="126">
        <v>38.950000000000003</v>
      </c>
      <c r="H8" s="60" t="s">
        <v>52</v>
      </c>
      <c r="I8" s="61">
        <v>305</v>
      </c>
      <c r="J8" s="126">
        <v>5.5758683729433276</v>
      </c>
      <c r="K8" s="61">
        <v>2004</v>
      </c>
      <c r="L8" s="126">
        <v>36.636197440585008</v>
      </c>
      <c r="O8" s="60" t="s">
        <v>52</v>
      </c>
      <c r="P8" s="61">
        <v>326</v>
      </c>
      <c r="Q8" s="126">
        <v>5.7842441447835347</v>
      </c>
      <c r="R8" s="61">
        <v>1999</v>
      </c>
      <c r="S8" s="126">
        <v>35.468559261887862</v>
      </c>
    </row>
    <row r="9" spans="1:19" x14ac:dyDescent="0.25">
      <c r="A9" s="60" t="s">
        <v>53</v>
      </c>
      <c r="B9" s="61">
        <v>281</v>
      </c>
      <c r="C9" s="126">
        <v>5.16</v>
      </c>
      <c r="D9" s="61">
        <v>2400</v>
      </c>
      <c r="E9" s="126">
        <v>44.11</v>
      </c>
      <c r="H9" s="60" t="s">
        <v>51</v>
      </c>
      <c r="I9" s="61">
        <v>297</v>
      </c>
      <c r="J9" s="126">
        <v>5.4296160877513708</v>
      </c>
      <c r="K9" s="61">
        <v>2301</v>
      </c>
      <c r="L9" s="126">
        <v>42.065813528336378</v>
      </c>
      <c r="O9" s="60" t="s">
        <v>54</v>
      </c>
      <c r="P9" s="61">
        <v>294</v>
      </c>
      <c r="Q9" s="126">
        <v>5.2164655784244145</v>
      </c>
      <c r="R9" s="61">
        <v>2293</v>
      </c>
      <c r="S9" s="126">
        <v>40.685024840312273</v>
      </c>
    </row>
    <row r="10" spans="1:19" x14ac:dyDescent="0.25">
      <c r="A10" s="60" t="s">
        <v>54</v>
      </c>
      <c r="B10" s="61">
        <v>254</v>
      </c>
      <c r="C10" s="126">
        <v>4.67</v>
      </c>
      <c r="D10" s="61">
        <v>2654</v>
      </c>
      <c r="E10" s="126">
        <v>48.78</v>
      </c>
      <c r="H10" s="60" t="s">
        <v>54</v>
      </c>
      <c r="I10" s="61">
        <v>257</v>
      </c>
      <c r="J10" s="126">
        <v>4.6983546617915906</v>
      </c>
      <c r="K10" s="61">
        <v>2558</v>
      </c>
      <c r="L10" s="126">
        <v>46.764168190127968</v>
      </c>
      <c r="O10" s="60" t="s">
        <v>51</v>
      </c>
      <c r="P10" s="61">
        <v>290</v>
      </c>
      <c r="Q10" s="126">
        <v>5.145493257629524</v>
      </c>
      <c r="R10" s="61">
        <v>2583</v>
      </c>
      <c r="S10" s="126">
        <v>45.830518097941798</v>
      </c>
    </row>
    <row r="11" spans="1:19" x14ac:dyDescent="0.25">
      <c r="A11" s="60" t="s">
        <v>55</v>
      </c>
      <c r="B11" s="61">
        <v>239</v>
      </c>
      <c r="C11" s="126">
        <v>4.3899999999999997</v>
      </c>
      <c r="D11" s="61">
        <v>2893</v>
      </c>
      <c r="E11" s="126">
        <v>53.17</v>
      </c>
      <c r="H11" s="60" t="s">
        <v>55</v>
      </c>
      <c r="I11" s="61">
        <v>240</v>
      </c>
      <c r="J11" s="126">
        <v>4.3875685557586834</v>
      </c>
      <c r="K11" s="61">
        <v>2798</v>
      </c>
      <c r="L11" s="126">
        <v>51.151736745886652</v>
      </c>
      <c r="O11" s="60" t="s">
        <v>55</v>
      </c>
      <c r="P11" s="61">
        <v>233</v>
      </c>
      <c r="Q11" s="126">
        <v>4.134137686302342</v>
      </c>
      <c r="R11" s="61">
        <v>2816</v>
      </c>
      <c r="S11" s="126">
        <v>49.964655784244144</v>
      </c>
    </row>
    <row r="12" spans="1:19" x14ac:dyDescent="0.25">
      <c r="A12" s="60" t="s">
        <v>56</v>
      </c>
      <c r="B12" s="61">
        <v>160</v>
      </c>
      <c r="C12" s="126">
        <v>2.94</v>
      </c>
      <c r="D12" s="61">
        <v>3053</v>
      </c>
      <c r="E12" s="126">
        <v>56.11</v>
      </c>
      <c r="H12" s="60" t="s">
        <v>58</v>
      </c>
      <c r="I12" s="61">
        <v>194</v>
      </c>
      <c r="J12" s="126">
        <v>3.5466179159049358</v>
      </c>
      <c r="K12" s="61">
        <v>2992</v>
      </c>
      <c r="L12" s="126">
        <v>54.698354661791591</v>
      </c>
      <c r="O12" s="60" t="s">
        <v>58</v>
      </c>
      <c r="P12" s="61">
        <v>175</v>
      </c>
      <c r="Q12" s="126">
        <v>3.1050390347764374</v>
      </c>
      <c r="R12" s="61">
        <v>2991</v>
      </c>
      <c r="S12" s="126">
        <v>53.069694819020583</v>
      </c>
    </row>
    <row r="13" spans="1:19" x14ac:dyDescent="0.25">
      <c r="A13" s="60" t="s">
        <v>57</v>
      </c>
      <c r="B13" s="61">
        <v>150</v>
      </c>
      <c r="C13" s="126">
        <v>2.76</v>
      </c>
      <c r="D13" s="61">
        <v>3203</v>
      </c>
      <c r="E13" s="126">
        <v>58.87</v>
      </c>
      <c r="H13" s="60" t="s">
        <v>59</v>
      </c>
      <c r="I13" s="61">
        <v>135</v>
      </c>
      <c r="J13" s="126">
        <v>2.4680073126142599</v>
      </c>
      <c r="K13" s="61">
        <v>3127</v>
      </c>
      <c r="L13" s="126">
        <v>57.166361974405852</v>
      </c>
      <c r="O13" s="60" t="s">
        <v>56</v>
      </c>
      <c r="P13" s="61">
        <v>171</v>
      </c>
      <c r="Q13" s="126">
        <v>3.0340667139815474</v>
      </c>
      <c r="R13" s="61">
        <v>3162</v>
      </c>
      <c r="S13" s="126">
        <v>56.103761533002128</v>
      </c>
    </row>
    <row r="14" spans="1:19" x14ac:dyDescent="0.25">
      <c r="A14" s="60" t="s">
        <v>58</v>
      </c>
      <c r="B14" s="61">
        <v>124</v>
      </c>
      <c r="C14" s="126">
        <v>2.2799999999999998</v>
      </c>
      <c r="D14" s="61">
        <v>3327</v>
      </c>
      <c r="E14" s="126">
        <v>61.15</v>
      </c>
      <c r="H14" s="60" t="s">
        <v>57</v>
      </c>
      <c r="I14" s="61">
        <v>131</v>
      </c>
      <c r="J14" s="126">
        <v>2.3948811700182815</v>
      </c>
      <c r="K14" s="61">
        <v>3258</v>
      </c>
      <c r="L14" s="126">
        <v>59.561243144424132</v>
      </c>
      <c r="O14" s="60" t="s">
        <v>57</v>
      </c>
      <c r="P14" s="61">
        <v>167</v>
      </c>
      <c r="Q14" s="126">
        <v>2.9630943931866573</v>
      </c>
      <c r="R14" s="61">
        <v>3329</v>
      </c>
      <c r="S14" s="126">
        <v>59.066855926188786</v>
      </c>
    </row>
    <row r="15" spans="1:19" x14ac:dyDescent="0.25">
      <c r="A15" s="60" t="s">
        <v>59</v>
      </c>
      <c r="B15" s="61">
        <v>122</v>
      </c>
      <c r="C15" s="126">
        <v>2.2400000000000002</v>
      </c>
      <c r="D15" s="61">
        <v>3449</v>
      </c>
      <c r="E15" s="126">
        <v>63.39</v>
      </c>
      <c r="H15" s="60" t="s">
        <v>56</v>
      </c>
      <c r="I15" s="61">
        <v>129</v>
      </c>
      <c r="J15" s="126">
        <v>2.3583180987202925</v>
      </c>
      <c r="K15" s="61">
        <v>3387</v>
      </c>
      <c r="L15" s="126">
        <v>61.919561243144422</v>
      </c>
      <c r="O15" s="60" t="s">
        <v>59</v>
      </c>
      <c r="P15" s="61">
        <v>151</v>
      </c>
      <c r="Q15" s="126">
        <v>2.6792051100070973</v>
      </c>
      <c r="R15" s="61">
        <v>3480</v>
      </c>
      <c r="S15" s="126">
        <v>61.746061036195883</v>
      </c>
    </row>
    <row r="16" spans="1:19" x14ac:dyDescent="0.25">
      <c r="A16" s="60" t="s">
        <v>60</v>
      </c>
      <c r="B16" s="61">
        <v>121</v>
      </c>
      <c r="C16" s="126">
        <v>2.2200000000000002</v>
      </c>
      <c r="D16" s="61">
        <v>3570</v>
      </c>
      <c r="E16" s="126">
        <v>65.61</v>
      </c>
      <c r="H16" s="60" t="s">
        <v>65</v>
      </c>
      <c r="I16" s="61">
        <v>107</v>
      </c>
      <c r="J16" s="126">
        <v>1.9561243144424132</v>
      </c>
      <c r="K16" s="61">
        <v>3494</v>
      </c>
      <c r="L16" s="126">
        <v>63.875685557586834</v>
      </c>
      <c r="O16" s="60" t="s">
        <v>65</v>
      </c>
      <c r="P16" s="61">
        <v>120</v>
      </c>
      <c r="Q16" s="126">
        <v>2.1291696238466997</v>
      </c>
      <c r="R16" s="61">
        <v>3600</v>
      </c>
      <c r="S16" s="126">
        <v>63.875230660042583</v>
      </c>
    </row>
    <row r="17" spans="1:19" x14ac:dyDescent="0.25">
      <c r="A17" s="60" t="s">
        <v>61</v>
      </c>
      <c r="B17" s="61">
        <v>100</v>
      </c>
      <c r="C17" s="126">
        <v>1.84</v>
      </c>
      <c r="D17" s="61">
        <v>3670</v>
      </c>
      <c r="E17" s="126">
        <v>67.45</v>
      </c>
      <c r="H17" s="60" t="s">
        <v>61</v>
      </c>
      <c r="I17" s="61">
        <v>105</v>
      </c>
      <c r="J17" s="126">
        <v>1.9195612431444242</v>
      </c>
      <c r="K17" s="61">
        <v>3599</v>
      </c>
      <c r="L17" s="126">
        <v>65.795246800731263</v>
      </c>
      <c r="O17" s="60" t="s">
        <v>61</v>
      </c>
      <c r="P17" s="61">
        <v>96</v>
      </c>
      <c r="Q17" s="126">
        <v>1.7033356990773598</v>
      </c>
      <c r="R17" s="61">
        <v>3696</v>
      </c>
      <c r="S17" s="126">
        <v>65.578566359119947</v>
      </c>
    </row>
    <row r="18" spans="1:19" x14ac:dyDescent="0.25">
      <c r="A18" s="60" t="s">
        <v>62</v>
      </c>
      <c r="B18" s="61">
        <v>100</v>
      </c>
      <c r="C18" s="126">
        <v>1.84</v>
      </c>
      <c r="D18" s="61">
        <v>3770</v>
      </c>
      <c r="E18" s="126">
        <v>69.290000000000006</v>
      </c>
      <c r="H18" s="60" t="s">
        <v>63</v>
      </c>
      <c r="I18" s="61">
        <v>98</v>
      </c>
      <c r="J18" s="126">
        <v>1.7915904936014626</v>
      </c>
      <c r="K18" s="61">
        <v>3697</v>
      </c>
      <c r="L18" s="126">
        <v>67.586837294332724</v>
      </c>
      <c r="O18" s="60" t="s">
        <v>63</v>
      </c>
      <c r="P18" s="61">
        <v>79</v>
      </c>
      <c r="Q18" s="126">
        <v>1.4017033356990773</v>
      </c>
      <c r="R18" s="61">
        <v>3775</v>
      </c>
      <c r="S18" s="126">
        <v>66.980269694819029</v>
      </c>
    </row>
    <row r="19" spans="1:19" x14ac:dyDescent="0.25">
      <c r="A19" s="60" t="s">
        <v>63</v>
      </c>
      <c r="B19" s="61">
        <v>78</v>
      </c>
      <c r="C19" s="126">
        <v>1.43</v>
      </c>
      <c r="D19" s="61">
        <v>3848</v>
      </c>
      <c r="E19" s="126">
        <v>70.72</v>
      </c>
      <c r="H19" s="60" t="s">
        <v>74</v>
      </c>
      <c r="I19" s="61">
        <v>79</v>
      </c>
      <c r="J19" s="126">
        <v>1.4442413162705667</v>
      </c>
      <c r="K19" s="61">
        <v>3776</v>
      </c>
      <c r="L19" s="126">
        <v>69.031078610603288</v>
      </c>
      <c r="O19" s="60" t="s">
        <v>74</v>
      </c>
      <c r="P19" s="61">
        <v>74</v>
      </c>
      <c r="Q19" s="126">
        <v>1.3129879347054649</v>
      </c>
      <c r="R19" s="61">
        <v>3849</v>
      </c>
      <c r="S19" s="126">
        <v>68.29325762952449</v>
      </c>
    </row>
    <row r="20" spans="1:19" x14ac:dyDescent="0.25">
      <c r="A20" s="60" t="s">
        <v>64</v>
      </c>
      <c r="B20" s="61">
        <v>76</v>
      </c>
      <c r="C20" s="126">
        <v>1.4</v>
      </c>
      <c r="D20" s="61">
        <v>3924</v>
      </c>
      <c r="E20" s="126">
        <v>72.12</v>
      </c>
      <c r="H20" s="60" t="s">
        <v>60</v>
      </c>
      <c r="I20" s="61">
        <v>78</v>
      </c>
      <c r="J20" s="126">
        <v>1.4259597806215722</v>
      </c>
      <c r="K20" s="61">
        <v>3854</v>
      </c>
      <c r="L20" s="126">
        <v>70.457038391224856</v>
      </c>
      <c r="O20" s="60" t="s">
        <v>60</v>
      </c>
      <c r="P20" s="61">
        <v>73</v>
      </c>
      <c r="Q20" s="126">
        <v>1.2952448545067423</v>
      </c>
      <c r="R20" s="61">
        <v>3922</v>
      </c>
      <c r="S20" s="126">
        <v>69.588502484031238</v>
      </c>
    </row>
    <row r="21" spans="1:19" x14ac:dyDescent="0.25">
      <c r="A21" s="60" t="s">
        <v>65</v>
      </c>
      <c r="B21" s="61">
        <v>76</v>
      </c>
      <c r="C21" s="126">
        <v>1.4</v>
      </c>
      <c r="D21" s="61">
        <v>4000</v>
      </c>
      <c r="E21" s="126">
        <v>73.52</v>
      </c>
      <c r="H21" s="60" t="s">
        <v>62</v>
      </c>
      <c r="I21" s="61">
        <v>71</v>
      </c>
      <c r="J21" s="126">
        <v>1.2979890310786106</v>
      </c>
      <c r="K21" s="61">
        <v>3925</v>
      </c>
      <c r="L21" s="126">
        <v>71.755027422303471</v>
      </c>
      <c r="O21" s="60" t="s">
        <v>79</v>
      </c>
      <c r="P21" s="61">
        <v>69</v>
      </c>
      <c r="Q21" s="126">
        <v>1.2242725337118523</v>
      </c>
      <c r="R21" s="61">
        <v>3991</v>
      </c>
      <c r="S21" s="126">
        <v>70.812775017743093</v>
      </c>
    </row>
    <row r="22" spans="1:19" x14ac:dyDescent="0.25">
      <c r="A22" s="60" t="s">
        <v>66</v>
      </c>
      <c r="B22" s="61">
        <v>70</v>
      </c>
      <c r="C22" s="126">
        <v>1.29</v>
      </c>
      <c r="D22" s="61">
        <v>4070</v>
      </c>
      <c r="E22" s="126">
        <v>74.8</v>
      </c>
      <c r="H22" s="60" t="s">
        <v>72</v>
      </c>
      <c r="I22" s="61">
        <v>69</v>
      </c>
      <c r="J22" s="126">
        <v>1.2614259597806214</v>
      </c>
      <c r="K22" s="61">
        <v>3994</v>
      </c>
      <c r="L22" s="126">
        <v>73.016453382084094</v>
      </c>
      <c r="O22" s="60" t="s">
        <v>72</v>
      </c>
      <c r="P22" s="61">
        <v>67</v>
      </c>
      <c r="Q22" s="126">
        <v>1.1887863733144073</v>
      </c>
      <c r="R22" s="61">
        <v>4058</v>
      </c>
      <c r="S22" s="126">
        <v>72.001561391057493</v>
      </c>
    </row>
    <row r="23" spans="1:19" x14ac:dyDescent="0.25">
      <c r="A23" s="60" t="s">
        <v>67</v>
      </c>
      <c r="B23" s="61">
        <v>64</v>
      </c>
      <c r="C23" s="126">
        <v>1.18</v>
      </c>
      <c r="D23" s="61">
        <v>4134</v>
      </c>
      <c r="E23" s="126">
        <v>75.98</v>
      </c>
      <c r="H23" s="60" t="s">
        <v>78</v>
      </c>
      <c r="I23" s="61">
        <v>64</v>
      </c>
      <c r="J23" s="126">
        <v>1.170018281535649</v>
      </c>
      <c r="K23" s="61">
        <v>4058</v>
      </c>
      <c r="L23" s="126">
        <v>74.186471663619741</v>
      </c>
      <c r="O23" s="60" t="s">
        <v>62</v>
      </c>
      <c r="P23" s="61">
        <v>67</v>
      </c>
      <c r="Q23" s="126">
        <v>1.1887863733144073</v>
      </c>
      <c r="R23" s="61">
        <v>4125</v>
      </c>
      <c r="S23" s="126">
        <v>73.190347764371893</v>
      </c>
    </row>
    <row r="24" spans="1:19" x14ac:dyDescent="0.25">
      <c r="A24" s="60" t="s">
        <v>68</v>
      </c>
      <c r="B24" s="61">
        <v>63</v>
      </c>
      <c r="C24" s="126">
        <v>1.1599999999999999</v>
      </c>
      <c r="D24" s="61">
        <v>4197</v>
      </c>
      <c r="E24" s="126">
        <v>77.14</v>
      </c>
      <c r="H24" s="60" t="s">
        <v>75</v>
      </c>
      <c r="I24" s="61">
        <v>62</v>
      </c>
      <c r="J24" s="126">
        <v>1.13345521023766</v>
      </c>
      <c r="K24" s="61">
        <v>4120</v>
      </c>
      <c r="L24" s="126">
        <v>75.319926873857398</v>
      </c>
      <c r="O24" s="60" t="s">
        <v>67</v>
      </c>
      <c r="P24" s="61">
        <v>65</v>
      </c>
      <c r="Q24" s="126">
        <v>1.1533002129169623</v>
      </c>
      <c r="R24" s="61">
        <v>4190</v>
      </c>
      <c r="S24" s="126">
        <v>74.343647977288853</v>
      </c>
    </row>
    <row r="25" spans="1:19" x14ac:dyDescent="0.25">
      <c r="A25" s="128" t="s">
        <v>69</v>
      </c>
      <c r="B25" s="129">
        <v>52</v>
      </c>
      <c r="C25" s="130">
        <v>0.96</v>
      </c>
      <c r="D25" s="129">
        <v>4249</v>
      </c>
      <c r="E25" s="130">
        <v>78.09</v>
      </c>
      <c r="H25" s="60" t="s">
        <v>64</v>
      </c>
      <c r="I25" s="61">
        <v>60</v>
      </c>
      <c r="J25" s="126">
        <v>1.0968921389396709</v>
      </c>
      <c r="K25" s="61">
        <v>4180</v>
      </c>
      <c r="L25" s="126">
        <v>76.416819012797063</v>
      </c>
      <c r="O25" s="60" t="s">
        <v>77</v>
      </c>
      <c r="P25" s="61">
        <v>63</v>
      </c>
      <c r="Q25" s="126">
        <v>1.1178140525195173</v>
      </c>
      <c r="R25" s="61">
        <v>4253</v>
      </c>
      <c r="S25" s="126">
        <v>75.461462029808374</v>
      </c>
    </row>
    <row r="26" spans="1:19" x14ac:dyDescent="0.25">
      <c r="A26" s="63" t="s">
        <v>70</v>
      </c>
      <c r="B26" s="62">
        <v>52</v>
      </c>
      <c r="C26" s="127">
        <v>0.96</v>
      </c>
      <c r="D26" s="62">
        <v>4301</v>
      </c>
      <c r="E26" s="127">
        <v>79.05</v>
      </c>
      <c r="H26" s="63" t="s">
        <v>77</v>
      </c>
      <c r="I26" s="62">
        <v>58</v>
      </c>
      <c r="J26" s="127">
        <v>1.0603290676416819</v>
      </c>
      <c r="K26" s="62">
        <v>4238</v>
      </c>
      <c r="L26" s="127">
        <v>77.477148080438752</v>
      </c>
      <c r="O26" s="63" t="s">
        <v>68</v>
      </c>
      <c r="P26" s="62">
        <v>62</v>
      </c>
      <c r="Q26" s="127">
        <v>1.1000709723207949</v>
      </c>
      <c r="R26" s="62">
        <v>4315</v>
      </c>
      <c r="S26" s="127">
        <v>76.561533002129167</v>
      </c>
    </row>
    <row r="27" spans="1:19" x14ac:dyDescent="0.25">
      <c r="A27" s="63" t="s">
        <v>71</v>
      </c>
      <c r="B27" s="62">
        <v>52</v>
      </c>
      <c r="C27" s="127">
        <v>0.96</v>
      </c>
      <c r="D27" s="62">
        <v>4353</v>
      </c>
      <c r="E27" s="127">
        <v>80</v>
      </c>
      <c r="H27" s="63" t="s">
        <v>80</v>
      </c>
      <c r="I27" s="62">
        <v>56</v>
      </c>
      <c r="J27" s="127">
        <v>1.0237659963436929</v>
      </c>
      <c r="K27" s="62">
        <v>4294</v>
      </c>
      <c r="L27" s="127">
        <v>78.50091407678245</v>
      </c>
      <c r="O27" s="63" t="s">
        <v>78</v>
      </c>
      <c r="P27" s="62">
        <v>59</v>
      </c>
      <c r="Q27" s="127">
        <v>1.0468417317246272</v>
      </c>
      <c r="R27" s="62">
        <v>4374</v>
      </c>
      <c r="S27" s="127">
        <v>77.608374733853793</v>
      </c>
    </row>
    <row r="28" spans="1:19" x14ac:dyDescent="0.25">
      <c r="A28" s="63" t="s">
        <v>72</v>
      </c>
      <c r="B28" s="62">
        <v>52</v>
      </c>
      <c r="C28" s="127">
        <v>0.96</v>
      </c>
      <c r="D28" s="62">
        <v>4405</v>
      </c>
      <c r="E28" s="127">
        <v>80.959999999999994</v>
      </c>
      <c r="H28" s="63" t="s">
        <v>69</v>
      </c>
      <c r="I28" s="62">
        <v>55</v>
      </c>
      <c r="J28" s="127">
        <v>1.0054844606946984</v>
      </c>
      <c r="K28" s="62">
        <v>4349</v>
      </c>
      <c r="L28" s="127">
        <v>79.506398537477153</v>
      </c>
      <c r="O28" s="63" t="s">
        <v>70</v>
      </c>
      <c r="P28" s="62">
        <v>58</v>
      </c>
      <c r="Q28" s="127">
        <v>1.0290986515259049</v>
      </c>
      <c r="R28" s="62">
        <v>4432</v>
      </c>
      <c r="S28" s="127">
        <v>78.637473385379693</v>
      </c>
    </row>
    <row r="29" spans="1:19" x14ac:dyDescent="0.25">
      <c r="A29" s="63" t="s">
        <v>73</v>
      </c>
      <c r="B29" s="62">
        <v>52</v>
      </c>
      <c r="C29" s="127">
        <v>0.96</v>
      </c>
      <c r="D29" s="62">
        <v>4457</v>
      </c>
      <c r="E29" s="127">
        <v>81.92</v>
      </c>
      <c r="H29" s="63" t="s">
        <v>67</v>
      </c>
      <c r="I29" s="62">
        <v>51</v>
      </c>
      <c r="J29" s="127">
        <v>0.93235831809872027</v>
      </c>
      <c r="K29" s="62">
        <v>4400</v>
      </c>
      <c r="L29" s="127">
        <v>80.438756855575875</v>
      </c>
      <c r="O29" s="63" t="s">
        <v>64</v>
      </c>
      <c r="P29" s="62">
        <v>54</v>
      </c>
      <c r="Q29" s="127">
        <v>0.95812633073101494</v>
      </c>
      <c r="R29" s="62">
        <v>4486</v>
      </c>
      <c r="S29" s="127">
        <v>79.595599716110712</v>
      </c>
    </row>
    <row r="30" spans="1:19" x14ac:dyDescent="0.25">
      <c r="A30" s="63" t="s">
        <v>74</v>
      </c>
      <c r="B30" s="62">
        <v>49</v>
      </c>
      <c r="C30" s="127">
        <v>0.9</v>
      </c>
      <c r="D30" s="62">
        <v>4506</v>
      </c>
      <c r="E30" s="127">
        <v>82.82</v>
      </c>
      <c r="H30" s="63" t="s">
        <v>68</v>
      </c>
      <c r="I30" s="62">
        <v>50</v>
      </c>
      <c r="J30" s="127">
        <v>0.91407678244972579</v>
      </c>
      <c r="K30" s="62">
        <v>4450</v>
      </c>
      <c r="L30" s="127">
        <v>81.352833638025601</v>
      </c>
      <c r="O30" s="63" t="s">
        <v>82</v>
      </c>
      <c r="P30" s="62">
        <v>53</v>
      </c>
      <c r="Q30" s="127">
        <v>0.94038325053229233</v>
      </c>
      <c r="R30" s="62">
        <v>4539</v>
      </c>
      <c r="S30" s="127">
        <v>80.535982966643004</v>
      </c>
    </row>
    <row r="31" spans="1:19" x14ac:dyDescent="0.25">
      <c r="A31" s="63" t="s">
        <v>75</v>
      </c>
      <c r="B31" s="62">
        <v>47</v>
      </c>
      <c r="C31" s="127">
        <v>0.86</v>
      </c>
      <c r="D31" s="62">
        <v>4553</v>
      </c>
      <c r="E31" s="127">
        <v>83.68</v>
      </c>
      <c r="H31" s="63" t="s">
        <v>71</v>
      </c>
      <c r="I31" s="62">
        <v>48</v>
      </c>
      <c r="J31" s="127">
        <v>0.87751371115173671</v>
      </c>
      <c r="K31" s="62">
        <v>4498</v>
      </c>
      <c r="L31" s="127">
        <v>82.230347349177336</v>
      </c>
      <c r="O31" s="63" t="s">
        <v>76</v>
      </c>
      <c r="P31" s="62">
        <v>46</v>
      </c>
      <c r="Q31" s="127">
        <v>0.8161816891412349</v>
      </c>
      <c r="R31" s="62">
        <v>4585</v>
      </c>
      <c r="S31" s="127">
        <v>81.352164655784236</v>
      </c>
    </row>
    <row r="32" spans="1:19" x14ac:dyDescent="0.25">
      <c r="A32" s="63" t="s">
        <v>76</v>
      </c>
      <c r="B32" s="62">
        <v>47</v>
      </c>
      <c r="C32" s="127">
        <v>0.86</v>
      </c>
      <c r="D32" s="62">
        <v>4600</v>
      </c>
      <c r="E32" s="127">
        <v>84.54</v>
      </c>
      <c r="H32" s="63" t="s">
        <v>70</v>
      </c>
      <c r="I32" s="62">
        <v>45</v>
      </c>
      <c r="J32" s="127">
        <v>0.82266910420475314</v>
      </c>
      <c r="K32" s="62">
        <v>4543</v>
      </c>
      <c r="L32" s="127">
        <v>83.053016453382085</v>
      </c>
      <c r="O32" s="63" t="s">
        <v>69</v>
      </c>
      <c r="P32" s="62">
        <v>45</v>
      </c>
      <c r="Q32" s="127">
        <v>0.79843860894251251</v>
      </c>
      <c r="R32" s="62">
        <v>4630</v>
      </c>
      <c r="S32" s="127">
        <v>82.150603264726755</v>
      </c>
    </row>
    <row r="33" spans="1:19" x14ac:dyDescent="0.25">
      <c r="A33" s="63" t="s">
        <v>77</v>
      </c>
      <c r="B33" s="62">
        <v>44</v>
      </c>
      <c r="C33" s="127">
        <v>0.81</v>
      </c>
      <c r="D33" s="62">
        <v>4644</v>
      </c>
      <c r="E33" s="127">
        <v>85.35</v>
      </c>
      <c r="H33" s="63" t="s">
        <v>82</v>
      </c>
      <c r="I33" s="62">
        <v>44</v>
      </c>
      <c r="J33" s="127">
        <v>0.80438756855575866</v>
      </c>
      <c r="K33" s="62">
        <v>4587</v>
      </c>
      <c r="L33" s="127">
        <v>83.857404021937839</v>
      </c>
      <c r="O33" s="63" t="s">
        <v>81</v>
      </c>
      <c r="P33" s="62">
        <v>43</v>
      </c>
      <c r="Q33" s="127">
        <v>0.76295244854506739</v>
      </c>
      <c r="R33" s="62">
        <v>4673</v>
      </c>
      <c r="S33" s="127">
        <v>82.913555713271819</v>
      </c>
    </row>
    <row r="34" spans="1:19" x14ac:dyDescent="0.25">
      <c r="A34" s="63" t="s">
        <v>78</v>
      </c>
      <c r="B34" s="62">
        <v>43</v>
      </c>
      <c r="C34" s="127">
        <v>0.79</v>
      </c>
      <c r="D34" s="62">
        <v>4687</v>
      </c>
      <c r="E34" s="127">
        <v>86.14</v>
      </c>
      <c r="H34" s="63" t="s">
        <v>66</v>
      </c>
      <c r="I34" s="62">
        <v>44</v>
      </c>
      <c r="J34" s="127">
        <v>0.80438756855575866</v>
      </c>
      <c r="K34" s="62">
        <v>4631</v>
      </c>
      <c r="L34" s="127">
        <v>84.661791590493593</v>
      </c>
      <c r="O34" s="63" t="s">
        <v>80</v>
      </c>
      <c r="P34" s="62">
        <v>40</v>
      </c>
      <c r="Q34" s="127">
        <v>0.70972320794889987</v>
      </c>
      <c r="R34" s="62">
        <v>4713</v>
      </c>
      <c r="S34" s="127">
        <v>83.623278921220717</v>
      </c>
    </row>
    <row r="35" spans="1:19" x14ac:dyDescent="0.25">
      <c r="A35" s="63" t="s">
        <v>79</v>
      </c>
      <c r="B35" s="62">
        <v>41</v>
      </c>
      <c r="C35" s="127">
        <v>0.75</v>
      </c>
      <c r="D35" s="62">
        <v>4728</v>
      </c>
      <c r="E35" s="127">
        <v>86.9</v>
      </c>
      <c r="H35" s="63" t="s">
        <v>76</v>
      </c>
      <c r="I35" s="62">
        <v>42</v>
      </c>
      <c r="J35" s="127">
        <v>0.76782449725776958</v>
      </c>
      <c r="K35" s="62">
        <v>4673</v>
      </c>
      <c r="L35" s="127">
        <v>85.429616087751356</v>
      </c>
      <c r="O35" s="63" t="s">
        <v>66</v>
      </c>
      <c r="P35" s="62">
        <v>39</v>
      </c>
      <c r="Q35" s="127">
        <v>0.69198012775017737</v>
      </c>
      <c r="R35" s="62">
        <v>4752</v>
      </c>
      <c r="S35" s="127">
        <v>84.315259048970887</v>
      </c>
    </row>
    <row r="36" spans="1:19" x14ac:dyDescent="0.25">
      <c r="A36" s="63" t="s">
        <v>80</v>
      </c>
      <c r="B36" s="62">
        <v>32</v>
      </c>
      <c r="C36" s="127">
        <v>0.59</v>
      </c>
      <c r="D36" s="62">
        <v>4760</v>
      </c>
      <c r="E36" s="127">
        <v>87.48</v>
      </c>
      <c r="H36" s="63" t="s">
        <v>79</v>
      </c>
      <c r="I36" s="62">
        <v>41</v>
      </c>
      <c r="J36" s="127">
        <v>0.7495429616087752</v>
      </c>
      <c r="K36" s="62">
        <v>4714</v>
      </c>
      <c r="L36" s="127">
        <v>86.179159049360138</v>
      </c>
      <c r="O36" s="63" t="s">
        <v>71</v>
      </c>
      <c r="P36" s="62">
        <v>38</v>
      </c>
      <c r="Q36" s="127">
        <v>0.67423704755145497</v>
      </c>
      <c r="R36" s="62">
        <v>4790</v>
      </c>
      <c r="S36" s="127">
        <v>84.989496096522345</v>
      </c>
    </row>
    <row r="37" spans="1:19" x14ac:dyDescent="0.25">
      <c r="A37" s="63" t="s">
        <v>81</v>
      </c>
      <c r="B37" s="62">
        <v>32</v>
      </c>
      <c r="C37" s="127">
        <v>0.59</v>
      </c>
      <c r="D37" s="62">
        <v>4792</v>
      </c>
      <c r="E37" s="127">
        <v>88.07</v>
      </c>
      <c r="H37" s="63" t="s">
        <v>85</v>
      </c>
      <c r="I37" s="62">
        <v>35</v>
      </c>
      <c r="J37" s="127">
        <v>0.63985374771480807</v>
      </c>
      <c r="K37" s="62">
        <v>4749</v>
      </c>
      <c r="L37" s="127">
        <v>86.819012797074947</v>
      </c>
      <c r="O37" s="63" t="s">
        <v>75</v>
      </c>
      <c r="P37" s="62">
        <v>37</v>
      </c>
      <c r="Q37" s="127">
        <v>0.65649396735273247</v>
      </c>
      <c r="R37" s="62">
        <v>4827</v>
      </c>
      <c r="S37" s="127">
        <v>85.645990063875075</v>
      </c>
    </row>
    <row r="38" spans="1:19" x14ac:dyDescent="0.25">
      <c r="A38" s="63" t="s">
        <v>82</v>
      </c>
      <c r="B38" s="62">
        <v>25</v>
      </c>
      <c r="C38" s="127">
        <v>0.46</v>
      </c>
      <c r="D38" s="62">
        <v>4817</v>
      </c>
      <c r="E38" s="127">
        <v>88.53</v>
      </c>
      <c r="H38" s="63" t="s">
        <v>84</v>
      </c>
      <c r="I38" s="62">
        <v>30</v>
      </c>
      <c r="J38" s="127">
        <v>0.54844606946983543</v>
      </c>
      <c r="K38" s="62">
        <v>4779</v>
      </c>
      <c r="L38" s="127">
        <v>87.36745886654478</v>
      </c>
      <c r="O38" s="63" t="s">
        <v>73</v>
      </c>
      <c r="P38" s="62">
        <v>34</v>
      </c>
      <c r="Q38" s="127">
        <v>0.60326472675656495</v>
      </c>
      <c r="R38" s="62">
        <v>4861</v>
      </c>
      <c r="S38" s="127">
        <v>86.249254790631639</v>
      </c>
    </row>
    <row r="39" spans="1:19" x14ac:dyDescent="0.25">
      <c r="A39" s="63" t="s">
        <v>83</v>
      </c>
      <c r="B39" s="62">
        <v>25</v>
      </c>
      <c r="C39" s="127">
        <v>0.46</v>
      </c>
      <c r="D39" s="62">
        <v>4842</v>
      </c>
      <c r="E39" s="127">
        <v>88.99</v>
      </c>
      <c r="H39" s="63" t="s">
        <v>93</v>
      </c>
      <c r="I39" s="62">
        <v>26</v>
      </c>
      <c r="J39" s="127">
        <v>0.47531992687385743</v>
      </c>
      <c r="K39" s="62">
        <v>4805</v>
      </c>
      <c r="L39" s="127">
        <v>87.842778793418631</v>
      </c>
      <c r="O39" s="63" t="s">
        <v>85</v>
      </c>
      <c r="P39" s="62">
        <v>31</v>
      </c>
      <c r="Q39" s="127">
        <v>0.55003548616039744</v>
      </c>
      <c r="R39" s="62">
        <v>4892</v>
      </c>
      <c r="S39" s="127">
        <v>86.799290276792036</v>
      </c>
    </row>
    <row r="40" spans="1:19" x14ac:dyDescent="0.25">
      <c r="A40" s="63" t="s">
        <v>84</v>
      </c>
      <c r="B40" s="62">
        <v>24</v>
      </c>
      <c r="C40" s="127">
        <v>0.44</v>
      </c>
      <c r="D40" s="62">
        <v>4866</v>
      </c>
      <c r="E40" s="127">
        <v>89.43</v>
      </c>
      <c r="H40" s="63" t="s">
        <v>73</v>
      </c>
      <c r="I40" s="62">
        <v>25</v>
      </c>
      <c r="J40" s="127">
        <v>0.45703839122486289</v>
      </c>
      <c r="K40" s="62">
        <v>4830</v>
      </c>
      <c r="L40" s="127">
        <v>88.299817184643487</v>
      </c>
      <c r="O40" s="63" t="s">
        <v>98</v>
      </c>
      <c r="P40" s="62">
        <v>25</v>
      </c>
      <c r="Q40" s="127">
        <v>0.44357700496806246</v>
      </c>
      <c r="R40" s="62">
        <v>4917</v>
      </c>
      <c r="S40" s="127">
        <v>87.242867281760098</v>
      </c>
    </row>
    <row r="41" spans="1:19" x14ac:dyDescent="0.25">
      <c r="A41" s="63" t="s">
        <v>85</v>
      </c>
      <c r="B41" s="62">
        <v>23</v>
      </c>
      <c r="C41" s="127">
        <v>0.42</v>
      </c>
      <c r="D41" s="62">
        <v>4889</v>
      </c>
      <c r="E41" s="127">
        <v>89.85</v>
      </c>
      <c r="H41" s="63" t="s">
        <v>88</v>
      </c>
      <c r="I41" s="62">
        <v>24</v>
      </c>
      <c r="J41" s="127">
        <v>0.43875685557586835</v>
      </c>
      <c r="K41" s="62">
        <v>4854</v>
      </c>
      <c r="L41" s="127">
        <v>88.738574040219362</v>
      </c>
      <c r="O41" s="63" t="s">
        <v>92</v>
      </c>
      <c r="P41" s="62">
        <v>23</v>
      </c>
      <c r="Q41" s="127">
        <v>0.40809084457061745</v>
      </c>
      <c r="R41" s="62">
        <v>4940</v>
      </c>
      <c r="S41" s="127">
        <v>87.650958126330721</v>
      </c>
    </row>
    <row r="42" spans="1:19" x14ac:dyDescent="0.25">
      <c r="A42" s="63" t="s">
        <v>86</v>
      </c>
      <c r="B42" s="62">
        <v>23</v>
      </c>
      <c r="C42" s="127">
        <v>0.42</v>
      </c>
      <c r="D42" s="62">
        <v>4912</v>
      </c>
      <c r="E42" s="127">
        <v>90.28</v>
      </c>
      <c r="H42" s="63" t="s">
        <v>87</v>
      </c>
      <c r="I42" s="62">
        <v>23</v>
      </c>
      <c r="J42" s="127">
        <v>0.42047531992687392</v>
      </c>
      <c r="K42" s="62">
        <v>4877</v>
      </c>
      <c r="L42" s="127">
        <v>89.159049360146241</v>
      </c>
      <c r="O42" s="63" t="s">
        <v>100</v>
      </c>
      <c r="P42" s="62">
        <v>22</v>
      </c>
      <c r="Q42" s="127">
        <v>0.39034776437189495</v>
      </c>
      <c r="R42" s="62">
        <v>4962</v>
      </c>
      <c r="S42" s="127">
        <v>88.041305890702617</v>
      </c>
    </row>
    <row r="43" spans="1:19" x14ac:dyDescent="0.25">
      <c r="A43" s="63" t="s">
        <v>87</v>
      </c>
      <c r="B43" s="62">
        <v>20</v>
      </c>
      <c r="C43" s="127">
        <v>0.37</v>
      </c>
      <c r="D43" s="62">
        <v>4932</v>
      </c>
      <c r="E43" s="127">
        <v>90.65</v>
      </c>
      <c r="H43" s="63" t="s">
        <v>81</v>
      </c>
      <c r="I43" s="62">
        <v>23</v>
      </c>
      <c r="J43" s="127">
        <v>0.42047531992687392</v>
      </c>
      <c r="K43" s="62">
        <v>4900</v>
      </c>
      <c r="L43" s="127">
        <v>89.579524680073121</v>
      </c>
      <c r="O43" s="63" t="s">
        <v>87</v>
      </c>
      <c r="P43" s="62">
        <v>21</v>
      </c>
      <c r="Q43" s="127">
        <v>0.37260468417317244</v>
      </c>
      <c r="R43" s="62">
        <v>4983</v>
      </c>
      <c r="S43" s="127">
        <v>88.413910574875786</v>
      </c>
    </row>
    <row r="44" spans="1:19" x14ac:dyDescent="0.25">
      <c r="A44" s="63" t="s">
        <v>88</v>
      </c>
      <c r="B44" s="62">
        <v>19</v>
      </c>
      <c r="C44" s="127">
        <v>0.35</v>
      </c>
      <c r="D44" s="62">
        <v>4951</v>
      </c>
      <c r="E44" s="127">
        <v>90.99</v>
      </c>
      <c r="H44" s="63" t="s">
        <v>140</v>
      </c>
      <c r="I44" s="62">
        <v>18</v>
      </c>
      <c r="J44" s="127">
        <v>0.32906764168190128</v>
      </c>
      <c r="K44" s="62">
        <v>4918</v>
      </c>
      <c r="L44" s="127">
        <v>89.908592321755023</v>
      </c>
      <c r="O44" s="63" t="s">
        <v>86</v>
      </c>
      <c r="P44" s="62">
        <v>21</v>
      </c>
      <c r="Q44" s="127">
        <v>0.37260468417317244</v>
      </c>
      <c r="R44" s="62">
        <v>5004</v>
      </c>
      <c r="S44" s="127">
        <v>88.786515259048954</v>
      </c>
    </row>
    <row r="45" spans="1:19" x14ac:dyDescent="0.25">
      <c r="A45" s="63" t="s">
        <v>89</v>
      </c>
      <c r="B45" s="62">
        <v>17</v>
      </c>
      <c r="C45" s="127">
        <v>0.31</v>
      </c>
      <c r="D45" s="62">
        <v>4968</v>
      </c>
      <c r="E45" s="127">
        <v>91.31</v>
      </c>
      <c r="H45" s="63" t="s">
        <v>121</v>
      </c>
      <c r="I45" s="62">
        <v>18</v>
      </c>
      <c r="J45" s="127">
        <v>0.32906764168190128</v>
      </c>
      <c r="K45" s="62">
        <v>4936</v>
      </c>
      <c r="L45" s="127">
        <v>90.237659963436926</v>
      </c>
      <c r="O45" s="63" t="s">
        <v>91</v>
      </c>
      <c r="P45" s="62">
        <v>18</v>
      </c>
      <c r="Q45" s="127">
        <v>0.31937544357700498</v>
      </c>
      <c r="R45" s="62">
        <v>5022</v>
      </c>
      <c r="S45" s="127">
        <v>89.105890702625956</v>
      </c>
    </row>
    <row r="46" spans="1:19" x14ac:dyDescent="0.25">
      <c r="A46" s="63" t="s">
        <v>90</v>
      </c>
      <c r="B46" s="62">
        <v>16</v>
      </c>
      <c r="C46" s="127">
        <v>0.28999999999999998</v>
      </c>
      <c r="D46" s="62">
        <v>4984</v>
      </c>
      <c r="E46" s="127">
        <v>91.6</v>
      </c>
      <c r="H46" s="63" t="s">
        <v>90</v>
      </c>
      <c r="I46" s="62">
        <v>16</v>
      </c>
      <c r="J46" s="127">
        <v>0.29250457038391225</v>
      </c>
      <c r="K46" s="62">
        <v>4952</v>
      </c>
      <c r="L46" s="127">
        <v>90.530164533820837</v>
      </c>
      <c r="O46" s="63" t="s">
        <v>88</v>
      </c>
      <c r="P46" s="62">
        <v>17</v>
      </c>
      <c r="Q46" s="127">
        <v>0.30163236337828248</v>
      </c>
      <c r="R46" s="62">
        <v>5039</v>
      </c>
      <c r="S46" s="127">
        <v>89.407523066004245</v>
      </c>
    </row>
    <row r="47" spans="1:19" x14ac:dyDescent="0.25">
      <c r="A47" s="63" t="s">
        <v>91</v>
      </c>
      <c r="B47" s="62">
        <v>15</v>
      </c>
      <c r="C47" s="127">
        <v>0.28000000000000003</v>
      </c>
      <c r="D47" s="62">
        <v>4999</v>
      </c>
      <c r="E47" s="127">
        <v>91.88</v>
      </c>
      <c r="H47" s="63" t="s">
        <v>86</v>
      </c>
      <c r="I47" s="62">
        <v>16</v>
      </c>
      <c r="J47" s="127">
        <v>0.29250457038391225</v>
      </c>
      <c r="K47" s="62">
        <v>4968</v>
      </c>
      <c r="L47" s="127">
        <v>90.822669104204749</v>
      </c>
      <c r="O47" s="63" t="s">
        <v>83</v>
      </c>
      <c r="P47" s="62">
        <v>17</v>
      </c>
      <c r="Q47" s="127">
        <v>0.30163236337828248</v>
      </c>
      <c r="R47" s="62">
        <v>5056</v>
      </c>
      <c r="S47" s="127">
        <v>89.709155429382534</v>
      </c>
    </row>
    <row r="48" spans="1:19" x14ac:dyDescent="0.25">
      <c r="A48" s="63" t="s">
        <v>92</v>
      </c>
      <c r="B48" s="62">
        <v>13</v>
      </c>
      <c r="C48" s="127">
        <v>0.24</v>
      </c>
      <c r="D48" s="62">
        <v>5012</v>
      </c>
      <c r="E48" s="127">
        <v>92.12</v>
      </c>
      <c r="H48" s="63" t="s">
        <v>127</v>
      </c>
      <c r="I48" s="62">
        <v>14</v>
      </c>
      <c r="J48" s="127">
        <v>0.25594149908592323</v>
      </c>
      <c r="K48" s="62">
        <v>4982</v>
      </c>
      <c r="L48" s="127">
        <v>91.07861060329067</v>
      </c>
      <c r="O48" s="63" t="s">
        <v>96</v>
      </c>
      <c r="P48" s="62">
        <v>16</v>
      </c>
      <c r="Q48" s="127">
        <v>0.28388928317955997</v>
      </c>
      <c r="R48" s="62">
        <v>5072</v>
      </c>
      <c r="S48" s="127">
        <v>89.993044712562096</v>
      </c>
    </row>
    <row r="49" spans="1:19" x14ac:dyDescent="0.25">
      <c r="A49" s="63" t="s">
        <v>93</v>
      </c>
      <c r="B49" s="62">
        <v>13</v>
      </c>
      <c r="C49" s="127">
        <v>0.24</v>
      </c>
      <c r="D49" s="62">
        <v>5025</v>
      </c>
      <c r="E49" s="127">
        <v>92.35</v>
      </c>
      <c r="H49" s="63" t="s">
        <v>83</v>
      </c>
      <c r="I49" s="62">
        <v>14</v>
      </c>
      <c r="J49" s="127">
        <v>0.25594149908592323</v>
      </c>
      <c r="K49" s="62">
        <v>4996</v>
      </c>
      <c r="L49" s="127">
        <v>91.334552102376591</v>
      </c>
      <c r="O49" s="63" t="s">
        <v>376</v>
      </c>
      <c r="P49" s="62">
        <v>15</v>
      </c>
      <c r="Q49" s="127">
        <v>0.26614620298083747</v>
      </c>
      <c r="R49" s="62">
        <v>5087</v>
      </c>
      <c r="S49" s="127">
        <v>90.259190915542931</v>
      </c>
    </row>
    <row r="50" spans="1:19" x14ac:dyDescent="0.25">
      <c r="A50" s="63" t="s">
        <v>94</v>
      </c>
      <c r="B50" s="62">
        <v>12</v>
      </c>
      <c r="C50" s="127">
        <v>0.22</v>
      </c>
      <c r="D50" s="62">
        <v>5037</v>
      </c>
      <c r="E50" s="127">
        <v>92.57</v>
      </c>
      <c r="H50" s="63" t="s">
        <v>92</v>
      </c>
      <c r="I50" s="62">
        <v>13</v>
      </c>
      <c r="J50" s="127">
        <v>0.23765996343692872</v>
      </c>
      <c r="K50" s="62">
        <v>5009</v>
      </c>
      <c r="L50" s="127">
        <v>91.572212065813517</v>
      </c>
      <c r="O50" s="63" t="s">
        <v>93</v>
      </c>
      <c r="P50" s="62">
        <v>15</v>
      </c>
      <c r="Q50" s="127">
        <v>0.26614620298083747</v>
      </c>
      <c r="R50" s="62">
        <v>5102</v>
      </c>
      <c r="S50" s="127">
        <v>90.525337118523765</v>
      </c>
    </row>
    <row r="51" spans="1:19" x14ac:dyDescent="0.25">
      <c r="A51" s="63" t="s">
        <v>95</v>
      </c>
      <c r="B51" s="62">
        <v>11</v>
      </c>
      <c r="C51" s="127">
        <v>0.2</v>
      </c>
      <c r="D51" s="62">
        <v>5048</v>
      </c>
      <c r="E51" s="127">
        <v>92.78</v>
      </c>
      <c r="H51" s="63" t="s">
        <v>103</v>
      </c>
      <c r="I51" s="62">
        <v>13</v>
      </c>
      <c r="J51" s="127">
        <v>0.23765996343692872</v>
      </c>
      <c r="K51" s="62">
        <v>5022</v>
      </c>
      <c r="L51" s="127">
        <v>91.809872029250442</v>
      </c>
      <c r="O51" s="63" t="s">
        <v>90</v>
      </c>
      <c r="P51" s="62">
        <v>15</v>
      </c>
      <c r="Q51" s="127">
        <v>0.26614620298083747</v>
      </c>
      <c r="R51" s="62">
        <v>5117</v>
      </c>
      <c r="S51" s="127">
        <v>90.7914833215046</v>
      </c>
    </row>
    <row r="52" spans="1:19" x14ac:dyDescent="0.25">
      <c r="A52" s="63" t="s">
        <v>96</v>
      </c>
      <c r="B52" s="62">
        <v>10</v>
      </c>
      <c r="C52" s="127">
        <v>0.18</v>
      </c>
      <c r="D52" s="62">
        <v>5058</v>
      </c>
      <c r="E52" s="127">
        <v>92.96</v>
      </c>
      <c r="H52" s="63" t="s">
        <v>115</v>
      </c>
      <c r="I52" s="62">
        <v>13</v>
      </c>
      <c r="J52" s="127">
        <v>0.23765996343692872</v>
      </c>
      <c r="K52" s="62">
        <v>5035</v>
      </c>
      <c r="L52" s="127">
        <v>92.047531992687368</v>
      </c>
      <c r="O52" s="63" t="s">
        <v>121</v>
      </c>
      <c r="P52" s="62">
        <v>14</v>
      </c>
      <c r="Q52" s="127">
        <v>0.24840312278211499</v>
      </c>
      <c r="R52" s="62">
        <v>5131</v>
      </c>
      <c r="S52" s="127">
        <v>91.039886444286722</v>
      </c>
    </row>
    <row r="53" spans="1:19" x14ac:dyDescent="0.25">
      <c r="A53" s="63" t="s">
        <v>97</v>
      </c>
      <c r="B53" s="62">
        <v>10</v>
      </c>
      <c r="C53" s="127">
        <v>0.18</v>
      </c>
      <c r="D53" s="62">
        <v>5068</v>
      </c>
      <c r="E53" s="127">
        <v>93.14</v>
      </c>
      <c r="H53" s="63" t="s">
        <v>96</v>
      </c>
      <c r="I53" s="62">
        <v>13</v>
      </c>
      <c r="J53" s="127">
        <v>0.23765996343692872</v>
      </c>
      <c r="K53" s="62">
        <v>5048</v>
      </c>
      <c r="L53" s="127">
        <v>92.285191956124294</v>
      </c>
      <c r="O53" s="63" t="s">
        <v>187</v>
      </c>
      <c r="P53" s="62">
        <v>13</v>
      </c>
      <c r="Q53" s="127">
        <v>0.23066004258339248</v>
      </c>
      <c r="R53" s="62">
        <v>5144</v>
      </c>
      <c r="S53" s="127">
        <v>91.270546486870117</v>
      </c>
    </row>
    <row r="54" spans="1:19" x14ac:dyDescent="0.25">
      <c r="A54" s="63" t="s">
        <v>98</v>
      </c>
      <c r="B54" s="62">
        <v>9</v>
      </c>
      <c r="C54" s="127">
        <v>0.17</v>
      </c>
      <c r="D54" s="62">
        <v>5077</v>
      </c>
      <c r="E54" s="127">
        <v>93.31</v>
      </c>
      <c r="H54" s="63" t="s">
        <v>95</v>
      </c>
      <c r="I54" s="62">
        <v>12</v>
      </c>
      <c r="J54" s="127">
        <v>0.21937842778793418</v>
      </c>
      <c r="K54" s="62">
        <v>5060</v>
      </c>
      <c r="L54" s="127">
        <v>92.504570383912224</v>
      </c>
      <c r="O54" s="63" t="s">
        <v>140</v>
      </c>
      <c r="P54" s="62">
        <v>12</v>
      </c>
      <c r="Q54" s="127">
        <v>0.21291696238466998</v>
      </c>
      <c r="R54" s="62">
        <v>5156</v>
      </c>
      <c r="S54" s="127">
        <v>91.483463449254785</v>
      </c>
    </row>
    <row r="55" spans="1:19" x14ac:dyDescent="0.25">
      <c r="A55" s="63" t="s">
        <v>99</v>
      </c>
      <c r="B55" s="62">
        <v>9</v>
      </c>
      <c r="C55" s="127">
        <v>0.17</v>
      </c>
      <c r="D55" s="62">
        <v>5086</v>
      </c>
      <c r="E55" s="127">
        <v>93.48</v>
      </c>
      <c r="H55" s="63" t="s">
        <v>89</v>
      </c>
      <c r="I55" s="62">
        <v>12</v>
      </c>
      <c r="J55" s="127">
        <v>0.21937842778793418</v>
      </c>
      <c r="K55" s="62">
        <v>5072</v>
      </c>
      <c r="L55" s="127">
        <v>92.723948811700154</v>
      </c>
      <c r="O55" s="63" t="s">
        <v>84</v>
      </c>
      <c r="P55" s="62">
        <v>12</v>
      </c>
      <c r="Q55" s="127">
        <v>0.21291696238466998</v>
      </c>
      <c r="R55" s="62">
        <v>5168</v>
      </c>
      <c r="S55" s="127">
        <v>91.696380411639453</v>
      </c>
    </row>
    <row r="56" spans="1:19" x14ac:dyDescent="0.25">
      <c r="A56" s="63" t="s">
        <v>100</v>
      </c>
      <c r="B56" s="62">
        <v>8</v>
      </c>
      <c r="C56" s="127">
        <v>0.15</v>
      </c>
      <c r="D56" s="62">
        <v>5094</v>
      </c>
      <c r="E56" s="127">
        <v>93.62</v>
      </c>
      <c r="H56" s="63" t="s">
        <v>98</v>
      </c>
      <c r="I56" s="62">
        <v>9</v>
      </c>
      <c r="J56" s="127">
        <v>0.16453382084095064</v>
      </c>
      <c r="K56" s="62">
        <v>5081</v>
      </c>
      <c r="L56" s="127">
        <v>92.888482632541098</v>
      </c>
      <c r="O56" s="63" t="s">
        <v>127</v>
      </c>
      <c r="P56" s="62">
        <v>12</v>
      </c>
      <c r="Q56" s="127">
        <v>0.21291696238466998</v>
      </c>
      <c r="R56" s="62">
        <v>5180</v>
      </c>
      <c r="S56" s="127">
        <v>91.909297374024121</v>
      </c>
    </row>
    <row r="57" spans="1:19" x14ac:dyDescent="0.25">
      <c r="A57" s="63" t="s">
        <v>101</v>
      </c>
      <c r="B57" s="62">
        <v>8</v>
      </c>
      <c r="C57" s="127">
        <v>0.15</v>
      </c>
      <c r="D57" s="62">
        <v>5102</v>
      </c>
      <c r="E57" s="127">
        <v>93.77</v>
      </c>
      <c r="H57" s="63" t="s">
        <v>122</v>
      </c>
      <c r="I57" s="62">
        <v>9</v>
      </c>
      <c r="J57" s="127">
        <v>0.16453382084095064</v>
      </c>
      <c r="K57" s="62">
        <v>5090</v>
      </c>
      <c r="L57" s="127">
        <v>93.053016453382043</v>
      </c>
      <c r="O57" s="63" t="s">
        <v>110</v>
      </c>
      <c r="P57" s="62">
        <v>11</v>
      </c>
      <c r="Q57" s="127">
        <v>0.19517388218594747</v>
      </c>
      <c r="R57" s="62">
        <v>5191</v>
      </c>
      <c r="S57" s="127">
        <v>92.104471256210061</v>
      </c>
    </row>
    <row r="58" spans="1:19" x14ac:dyDescent="0.25">
      <c r="A58" s="63" t="s">
        <v>102</v>
      </c>
      <c r="B58" s="62">
        <v>8</v>
      </c>
      <c r="C58" s="127">
        <v>0.15</v>
      </c>
      <c r="D58" s="62">
        <v>5110</v>
      </c>
      <c r="E58" s="127">
        <v>93.92</v>
      </c>
      <c r="H58" s="63" t="s">
        <v>126</v>
      </c>
      <c r="I58" s="62">
        <v>9</v>
      </c>
      <c r="J58" s="127">
        <v>0.16453382084095064</v>
      </c>
      <c r="K58" s="62">
        <v>5099</v>
      </c>
      <c r="L58" s="127">
        <v>93.217550274222987</v>
      </c>
      <c r="O58" s="63" t="s">
        <v>101</v>
      </c>
      <c r="P58" s="62">
        <v>10</v>
      </c>
      <c r="Q58" s="127">
        <v>0.17743080198722497</v>
      </c>
      <c r="R58" s="62">
        <v>5201</v>
      </c>
      <c r="S58" s="127">
        <v>92.281902058197289</v>
      </c>
    </row>
    <row r="59" spans="1:19" x14ac:dyDescent="0.25">
      <c r="A59" s="63" t="s">
        <v>103</v>
      </c>
      <c r="B59" s="62">
        <v>8</v>
      </c>
      <c r="C59" s="127">
        <v>0.15</v>
      </c>
      <c r="D59" s="62">
        <v>5118</v>
      </c>
      <c r="E59" s="127">
        <v>94.06</v>
      </c>
      <c r="H59" s="63" t="s">
        <v>104</v>
      </c>
      <c r="I59" s="62">
        <v>9</v>
      </c>
      <c r="J59" s="127">
        <v>0.16453382084095064</v>
      </c>
      <c r="K59" s="62">
        <v>5108</v>
      </c>
      <c r="L59" s="127">
        <v>93.382084095063931</v>
      </c>
      <c r="O59" s="63" t="s">
        <v>122</v>
      </c>
      <c r="P59" s="62">
        <v>10</v>
      </c>
      <c r="Q59" s="127">
        <v>0.17743080198722497</v>
      </c>
      <c r="R59" s="62">
        <v>5211</v>
      </c>
      <c r="S59" s="127">
        <v>92.459332860184517</v>
      </c>
    </row>
    <row r="60" spans="1:19" x14ac:dyDescent="0.25">
      <c r="A60" s="63" t="s">
        <v>104</v>
      </c>
      <c r="B60" s="62">
        <v>8</v>
      </c>
      <c r="C60" s="127">
        <v>0.15</v>
      </c>
      <c r="D60" s="62">
        <v>5126</v>
      </c>
      <c r="E60" s="127">
        <v>94.21</v>
      </c>
      <c r="H60" s="63" t="s">
        <v>111</v>
      </c>
      <c r="I60" s="62">
        <v>8</v>
      </c>
      <c r="J60" s="127">
        <v>0.14625228519195613</v>
      </c>
      <c r="K60" s="62">
        <v>5116</v>
      </c>
      <c r="L60" s="127">
        <v>93.528336380255894</v>
      </c>
      <c r="O60" s="63" t="s">
        <v>108</v>
      </c>
      <c r="P60" s="62">
        <v>10</v>
      </c>
      <c r="Q60" s="127">
        <v>0.17743080198722497</v>
      </c>
      <c r="R60" s="62">
        <v>5221</v>
      </c>
      <c r="S60" s="127">
        <v>92.636763662171745</v>
      </c>
    </row>
    <row r="61" spans="1:19" x14ac:dyDescent="0.25">
      <c r="A61" s="63" t="s">
        <v>105</v>
      </c>
      <c r="B61" s="62">
        <v>8</v>
      </c>
      <c r="C61" s="127">
        <v>0.15</v>
      </c>
      <c r="D61" s="62">
        <v>5134</v>
      </c>
      <c r="E61" s="127">
        <v>94.36</v>
      </c>
      <c r="H61" s="63" t="s">
        <v>130</v>
      </c>
      <c r="I61" s="62">
        <v>8</v>
      </c>
      <c r="J61" s="127">
        <v>0.14625228519195613</v>
      </c>
      <c r="K61" s="62">
        <v>5124</v>
      </c>
      <c r="L61" s="127">
        <v>93.674588665447857</v>
      </c>
      <c r="O61" s="63" t="s">
        <v>89</v>
      </c>
      <c r="P61" s="62">
        <v>9</v>
      </c>
      <c r="Q61" s="127">
        <v>0.15968772178850249</v>
      </c>
      <c r="R61" s="62">
        <v>5230</v>
      </c>
      <c r="S61" s="127">
        <v>92.796451383960246</v>
      </c>
    </row>
    <row r="62" spans="1:19" x14ac:dyDescent="0.25">
      <c r="A62" s="63" t="s">
        <v>106</v>
      </c>
      <c r="B62" s="62">
        <v>7</v>
      </c>
      <c r="C62" s="127">
        <v>0.13</v>
      </c>
      <c r="D62" s="62">
        <v>5141</v>
      </c>
      <c r="E62" s="127">
        <v>94.49</v>
      </c>
      <c r="H62" s="63" t="s">
        <v>94</v>
      </c>
      <c r="I62" s="62">
        <v>8</v>
      </c>
      <c r="J62" s="127">
        <v>0.14625228519195613</v>
      </c>
      <c r="K62" s="62">
        <v>5132</v>
      </c>
      <c r="L62" s="127">
        <v>93.82084095063982</v>
      </c>
      <c r="O62" s="63" t="s">
        <v>146</v>
      </c>
      <c r="P62" s="62">
        <v>9</v>
      </c>
      <c r="Q62" s="127">
        <v>0.15968772178850249</v>
      </c>
      <c r="R62" s="62">
        <v>5239</v>
      </c>
      <c r="S62" s="127">
        <v>92.956139105748747</v>
      </c>
    </row>
    <row r="63" spans="1:19" x14ac:dyDescent="0.25">
      <c r="A63" s="63" t="s">
        <v>107</v>
      </c>
      <c r="B63" s="62">
        <v>7</v>
      </c>
      <c r="C63" s="127">
        <v>0.13</v>
      </c>
      <c r="D63" s="62">
        <v>5148</v>
      </c>
      <c r="E63" s="127">
        <v>94.61</v>
      </c>
      <c r="H63" s="63" t="s">
        <v>118</v>
      </c>
      <c r="I63" s="62">
        <v>8</v>
      </c>
      <c r="J63" s="127">
        <v>0.14625228519195613</v>
      </c>
      <c r="K63" s="62">
        <v>5140</v>
      </c>
      <c r="L63" s="127">
        <v>93.967093235831783</v>
      </c>
      <c r="O63" s="63" t="s">
        <v>137</v>
      </c>
      <c r="P63" s="62">
        <v>9</v>
      </c>
      <c r="Q63" s="127">
        <v>0.15968772178850249</v>
      </c>
      <c r="R63" s="62">
        <v>5248</v>
      </c>
      <c r="S63" s="127">
        <v>93.115826827537248</v>
      </c>
    </row>
    <row r="64" spans="1:19" x14ac:dyDescent="0.25">
      <c r="A64" s="63" t="s">
        <v>108</v>
      </c>
      <c r="B64" s="62">
        <v>7</v>
      </c>
      <c r="C64" s="127">
        <v>0.13</v>
      </c>
      <c r="D64" s="62">
        <v>5155</v>
      </c>
      <c r="E64" s="127">
        <v>94.74</v>
      </c>
      <c r="H64" s="63" t="s">
        <v>164</v>
      </c>
      <c r="I64" s="62">
        <v>8</v>
      </c>
      <c r="J64" s="127">
        <v>0.14625228519195613</v>
      </c>
      <c r="K64" s="62">
        <v>5148</v>
      </c>
      <c r="L64" s="127">
        <v>94.113345521023746</v>
      </c>
      <c r="O64" s="63" t="s">
        <v>112</v>
      </c>
      <c r="P64" s="62">
        <v>8</v>
      </c>
      <c r="Q64" s="127">
        <v>0.14194464158977999</v>
      </c>
      <c r="R64" s="62">
        <v>5256</v>
      </c>
      <c r="S64" s="127">
        <v>93.257771469127022</v>
      </c>
    </row>
    <row r="65" spans="1:19" x14ac:dyDescent="0.25">
      <c r="A65" s="63" t="s">
        <v>109</v>
      </c>
      <c r="B65" s="62">
        <v>7</v>
      </c>
      <c r="C65" s="127">
        <v>0.13</v>
      </c>
      <c r="D65" s="62">
        <v>5162</v>
      </c>
      <c r="E65" s="127">
        <v>94.87</v>
      </c>
      <c r="H65" s="63" t="s">
        <v>134</v>
      </c>
      <c r="I65" s="62">
        <v>8</v>
      </c>
      <c r="J65" s="127">
        <v>0.14625228519195613</v>
      </c>
      <c r="K65" s="62">
        <v>5156</v>
      </c>
      <c r="L65" s="127">
        <v>94.259597806215709</v>
      </c>
      <c r="O65" s="63" t="s">
        <v>94</v>
      </c>
      <c r="P65" s="62">
        <v>8</v>
      </c>
      <c r="Q65" s="127">
        <v>0.14194464158977999</v>
      </c>
      <c r="R65" s="62">
        <v>5264</v>
      </c>
      <c r="S65" s="127">
        <v>93.399716110716795</v>
      </c>
    </row>
    <row r="66" spans="1:19" x14ac:dyDescent="0.25">
      <c r="A66" s="63" t="s">
        <v>110</v>
      </c>
      <c r="B66" s="62">
        <v>6</v>
      </c>
      <c r="C66" s="127">
        <v>0.11</v>
      </c>
      <c r="D66" s="62">
        <v>5168</v>
      </c>
      <c r="E66" s="127">
        <v>94.98</v>
      </c>
      <c r="H66" s="63" t="s">
        <v>149</v>
      </c>
      <c r="I66" s="62">
        <v>8</v>
      </c>
      <c r="J66" s="127">
        <v>0.14625228519195613</v>
      </c>
      <c r="K66" s="62">
        <v>5164</v>
      </c>
      <c r="L66" s="127">
        <v>94.405850091407672</v>
      </c>
      <c r="O66" s="63" t="s">
        <v>377</v>
      </c>
      <c r="P66" s="62">
        <v>8</v>
      </c>
      <c r="Q66" s="127">
        <v>0.14194464158977999</v>
      </c>
      <c r="R66" s="62">
        <v>5272</v>
      </c>
      <c r="S66" s="127">
        <v>93.541660752306569</v>
      </c>
    </row>
    <row r="67" spans="1:19" x14ac:dyDescent="0.25">
      <c r="A67" s="63" t="s">
        <v>111</v>
      </c>
      <c r="B67" s="62">
        <v>6</v>
      </c>
      <c r="C67" s="127">
        <v>0.11</v>
      </c>
      <c r="D67" s="62">
        <v>5174</v>
      </c>
      <c r="E67" s="127">
        <v>95.09</v>
      </c>
      <c r="H67" s="63" t="s">
        <v>91</v>
      </c>
      <c r="I67" s="62">
        <v>8</v>
      </c>
      <c r="J67" s="127">
        <v>0.14625228519195613</v>
      </c>
      <c r="K67" s="62">
        <v>5172</v>
      </c>
      <c r="L67" s="127">
        <v>94.552102376599635</v>
      </c>
      <c r="O67" s="63" t="s">
        <v>115</v>
      </c>
      <c r="P67" s="62">
        <v>8</v>
      </c>
      <c r="Q67" s="127">
        <v>0.14194464158977999</v>
      </c>
      <c r="R67" s="62">
        <v>5280</v>
      </c>
      <c r="S67" s="127">
        <v>93.683605393896343</v>
      </c>
    </row>
    <row r="68" spans="1:19" x14ac:dyDescent="0.25">
      <c r="A68" s="63" t="s">
        <v>112</v>
      </c>
      <c r="B68" s="62">
        <v>6</v>
      </c>
      <c r="C68" s="127">
        <v>0.11</v>
      </c>
      <c r="D68" s="62">
        <v>5180</v>
      </c>
      <c r="E68" s="127">
        <v>95.2</v>
      </c>
      <c r="H68" s="63" t="s">
        <v>105</v>
      </c>
      <c r="I68" s="62">
        <v>8</v>
      </c>
      <c r="J68" s="127">
        <v>0.14625228519195613</v>
      </c>
      <c r="K68" s="62">
        <v>5180</v>
      </c>
      <c r="L68" s="127">
        <v>94.698354661791598</v>
      </c>
      <c r="O68" s="63" t="s">
        <v>104</v>
      </c>
      <c r="P68" s="62">
        <v>8</v>
      </c>
      <c r="Q68" s="127">
        <v>0.14194464158977999</v>
      </c>
      <c r="R68" s="62">
        <v>5288</v>
      </c>
      <c r="S68" s="127">
        <v>93.825550035486117</v>
      </c>
    </row>
    <row r="69" spans="1:19" x14ac:dyDescent="0.25">
      <c r="A69" s="63" t="s">
        <v>113</v>
      </c>
      <c r="B69" s="62">
        <v>6</v>
      </c>
      <c r="C69" s="127">
        <v>0.11</v>
      </c>
      <c r="D69" s="62">
        <v>5186</v>
      </c>
      <c r="E69" s="127">
        <v>95.31</v>
      </c>
      <c r="H69" s="63" t="s">
        <v>187</v>
      </c>
      <c r="I69" s="62">
        <v>7</v>
      </c>
      <c r="J69" s="127">
        <v>0.12797074954296161</v>
      </c>
      <c r="K69" s="62">
        <v>5187</v>
      </c>
      <c r="L69" s="127">
        <v>94.826325411334565</v>
      </c>
      <c r="O69" s="63" t="s">
        <v>156</v>
      </c>
      <c r="P69" s="62">
        <v>8</v>
      </c>
      <c r="Q69" s="127">
        <v>0.14194464158977999</v>
      </c>
      <c r="R69" s="62">
        <v>5296</v>
      </c>
      <c r="S69" s="127">
        <v>93.967494677075891</v>
      </c>
    </row>
    <row r="70" spans="1:19" x14ac:dyDescent="0.25">
      <c r="A70" s="63" t="s">
        <v>114</v>
      </c>
      <c r="B70" s="62">
        <v>6</v>
      </c>
      <c r="C70" s="127">
        <v>0.11</v>
      </c>
      <c r="D70" s="62">
        <v>5192</v>
      </c>
      <c r="E70" s="127">
        <v>95.42</v>
      </c>
      <c r="H70" s="63" t="s">
        <v>112</v>
      </c>
      <c r="I70" s="62">
        <v>7</v>
      </c>
      <c r="J70" s="127">
        <v>0.12797074954296161</v>
      </c>
      <c r="K70" s="62">
        <v>5194</v>
      </c>
      <c r="L70" s="127">
        <v>94.954296160877533</v>
      </c>
      <c r="O70" s="63" t="s">
        <v>105</v>
      </c>
      <c r="P70" s="62">
        <v>8</v>
      </c>
      <c r="Q70" s="127">
        <v>0.14194464158977999</v>
      </c>
      <c r="R70" s="62">
        <v>5304</v>
      </c>
      <c r="S70" s="127">
        <v>94.109439318665665</v>
      </c>
    </row>
    <row r="71" spans="1:19" x14ac:dyDescent="0.25">
      <c r="A71" s="63" t="s">
        <v>115</v>
      </c>
      <c r="B71" s="62">
        <v>6</v>
      </c>
      <c r="C71" s="127">
        <v>0.11</v>
      </c>
      <c r="D71" s="62">
        <v>5198</v>
      </c>
      <c r="E71" s="127">
        <v>95.53</v>
      </c>
      <c r="H71" s="63" t="s">
        <v>117</v>
      </c>
      <c r="I71" s="62">
        <v>7</v>
      </c>
      <c r="J71" s="127">
        <v>0.12797074954296161</v>
      </c>
      <c r="K71" s="62">
        <v>5201</v>
      </c>
      <c r="L71" s="127">
        <v>95.0822669104205</v>
      </c>
      <c r="O71" s="63" t="s">
        <v>126</v>
      </c>
      <c r="P71" s="62">
        <v>7</v>
      </c>
      <c r="Q71" s="127">
        <v>0.12420156139105749</v>
      </c>
      <c r="R71" s="62">
        <v>5311</v>
      </c>
      <c r="S71" s="127">
        <v>94.233640880056726</v>
      </c>
    </row>
    <row r="72" spans="1:19" x14ac:dyDescent="0.25">
      <c r="A72" s="63" t="s">
        <v>116</v>
      </c>
      <c r="B72" s="62">
        <v>6</v>
      </c>
      <c r="C72" s="127">
        <v>0.11</v>
      </c>
      <c r="D72" s="62">
        <v>5204</v>
      </c>
      <c r="E72" s="127">
        <v>95.64</v>
      </c>
      <c r="H72" s="63" t="s">
        <v>152</v>
      </c>
      <c r="I72" s="62">
        <v>7</v>
      </c>
      <c r="J72" s="127">
        <v>0.12797074954296161</v>
      </c>
      <c r="K72" s="62">
        <v>5208</v>
      </c>
      <c r="L72" s="127">
        <v>95.210237659963468</v>
      </c>
      <c r="O72" s="63" t="s">
        <v>99</v>
      </c>
      <c r="P72" s="62">
        <v>7</v>
      </c>
      <c r="Q72" s="127">
        <v>0.12420156139105749</v>
      </c>
      <c r="R72" s="62">
        <v>5318</v>
      </c>
      <c r="S72" s="127">
        <v>94.357842441447787</v>
      </c>
    </row>
    <row r="73" spans="1:19" x14ac:dyDescent="0.25">
      <c r="A73" s="63" t="s">
        <v>117</v>
      </c>
      <c r="B73" s="62">
        <v>5</v>
      </c>
      <c r="C73" s="127">
        <v>0.09</v>
      </c>
      <c r="D73" s="62">
        <v>5209</v>
      </c>
      <c r="E73" s="127">
        <v>95.74</v>
      </c>
      <c r="H73" s="63" t="s">
        <v>108</v>
      </c>
      <c r="I73" s="62">
        <v>7</v>
      </c>
      <c r="J73" s="127">
        <v>0.12797074954296161</v>
      </c>
      <c r="K73" s="62">
        <v>5215</v>
      </c>
      <c r="L73" s="127">
        <v>95.338208409506436</v>
      </c>
      <c r="O73" s="63" t="s">
        <v>161</v>
      </c>
      <c r="P73" s="62">
        <v>6</v>
      </c>
      <c r="Q73" s="127">
        <v>0.10645848119233499</v>
      </c>
      <c r="R73" s="62">
        <v>5324</v>
      </c>
      <c r="S73" s="127">
        <v>94.46430092264012</v>
      </c>
    </row>
    <row r="74" spans="1:19" x14ac:dyDescent="0.25">
      <c r="A74" s="63" t="s">
        <v>118</v>
      </c>
      <c r="B74" s="62">
        <v>5</v>
      </c>
      <c r="C74" s="127">
        <v>0.09</v>
      </c>
      <c r="D74" s="62">
        <v>5214</v>
      </c>
      <c r="E74" s="127">
        <v>95.83</v>
      </c>
      <c r="H74" s="63" t="s">
        <v>116</v>
      </c>
      <c r="I74" s="62">
        <v>7</v>
      </c>
      <c r="J74" s="127">
        <v>0.12797074954296161</v>
      </c>
      <c r="K74" s="62">
        <v>5222</v>
      </c>
      <c r="L74" s="127">
        <v>95.466179159049403</v>
      </c>
      <c r="O74" s="63" t="s">
        <v>141</v>
      </c>
      <c r="P74" s="62">
        <v>6</v>
      </c>
      <c r="Q74" s="127">
        <v>0.10645848119233499</v>
      </c>
      <c r="R74" s="62">
        <v>5330</v>
      </c>
      <c r="S74" s="127">
        <v>94.570759403832454</v>
      </c>
    </row>
    <row r="75" spans="1:19" x14ac:dyDescent="0.25">
      <c r="A75" s="63" t="s">
        <v>119</v>
      </c>
      <c r="B75" s="62">
        <v>5</v>
      </c>
      <c r="C75" s="127">
        <v>0.09</v>
      </c>
      <c r="D75" s="62">
        <v>5219</v>
      </c>
      <c r="E75" s="127">
        <v>95.92</v>
      </c>
      <c r="H75" s="63" t="s">
        <v>106</v>
      </c>
      <c r="I75" s="62">
        <v>6</v>
      </c>
      <c r="J75" s="127">
        <v>0.10968921389396709</v>
      </c>
      <c r="K75" s="62">
        <v>5228</v>
      </c>
      <c r="L75" s="127">
        <v>95.575868372943376</v>
      </c>
      <c r="O75" s="63" t="s">
        <v>118</v>
      </c>
      <c r="P75" s="62">
        <v>6</v>
      </c>
      <c r="Q75" s="127">
        <v>0.10645848119233499</v>
      </c>
      <c r="R75" s="62">
        <v>5336</v>
      </c>
      <c r="S75" s="127">
        <v>94.677217885024788</v>
      </c>
    </row>
    <row r="76" spans="1:19" x14ac:dyDescent="0.25">
      <c r="A76" s="63" t="s">
        <v>120</v>
      </c>
      <c r="B76" s="62">
        <v>5</v>
      </c>
      <c r="C76" s="127">
        <v>0.09</v>
      </c>
      <c r="D76" s="62">
        <v>5224</v>
      </c>
      <c r="E76" s="127">
        <v>96.01</v>
      </c>
      <c r="H76" s="63" t="s">
        <v>124</v>
      </c>
      <c r="I76" s="62">
        <v>6</v>
      </c>
      <c r="J76" s="127">
        <v>0.10968921389396709</v>
      </c>
      <c r="K76" s="62">
        <v>5234</v>
      </c>
      <c r="L76" s="127">
        <v>95.685557586837348</v>
      </c>
      <c r="O76" s="63" t="s">
        <v>378</v>
      </c>
      <c r="P76" s="62">
        <v>6</v>
      </c>
      <c r="Q76" s="127">
        <v>0.10645848119233499</v>
      </c>
      <c r="R76" s="62">
        <v>5342</v>
      </c>
      <c r="S76" s="127">
        <v>94.783676366217122</v>
      </c>
    </row>
    <row r="77" spans="1:19" x14ac:dyDescent="0.25">
      <c r="A77" s="63" t="s">
        <v>121</v>
      </c>
      <c r="B77" s="62">
        <v>5</v>
      </c>
      <c r="C77" s="127">
        <v>0.09</v>
      </c>
      <c r="D77" s="62">
        <v>5229</v>
      </c>
      <c r="E77" s="127">
        <v>96.1</v>
      </c>
      <c r="H77" s="63" t="s">
        <v>336</v>
      </c>
      <c r="I77" s="62">
        <v>5</v>
      </c>
      <c r="J77" s="127">
        <v>9.1407678244972576E-2</v>
      </c>
      <c r="K77" s="62">
        <v>5239</v>
      </c>
      <c r="L77" s="127">
        <v>95.776965265082325</v>
      </c>
      <c r="O77" s="63" t="s">
        <v>379</v>
      </c>
      <c r="P77" s="62">
        <v>6</v>
      </c>
      <c r="Q77" s="127">
        <v>0.10645848119233499</v>
      </c>
      <c r="R77" s="62">
        <v>5348</v>
      </c>
      <c r="S77" s="127">
        <v>94.890134847409456</v>
      </c>
    </row>
    <row r="78" spans="1:19" x14ac:dyDescent="0.25">
      <c r="A78" s="63" t="s">
        <v>122</v>
      </c>
      <c r="B78" s="62">
        <v>5</v>
      </c>
      <c r="C78" s="127">
        <v>0.09</v>
      </c>
      <c r="D78" s="62">
        <v>5234</v>
      </c>
      <c r="E78" s="127">
        <v>96.2</v>
      </c>
      <c r="H78" s="63" t="s">
        <v>141</v>
      </c>
      <c r="I78" s="62">
        <v>5</v>
      </c>
      <c r="J78" s="127">
        <v>9.1407678244972576E-2</v>
      </c>
      <c r="K78" s="62">
        <v>5244</v>
      </c>
      <c r="L78" s="127">
        <v>95.868372943327302</v>
      </c>
      <c r="O78" s="63" t="s">
        <v>106</v>
      </c>
      <c r="P78" s="62">
        <v>6</v>
      </c>
      <c r="Q78" s="127">
        <v>0.10645848119233499</v>
      </c>
      <c r="R78" s="62">
        <v>5354</v>
      </c>
      <c r="S78" s="127">
        <v>94.99659332860179</v>
      </c>
    </row>
    <row r="79" spans="1:19" x14ac:dyDescent="0.25">
      <c r="A79" s="63" t="s">
        <v>123</v>
      </c>
      <c r="B79" s="62">
        <v>5</v>
      </c>
      <c r="C79" s="127">
        <v>0.09</v>
      </c>
      <c r="D79" s="62">
        <v>5239</v>
      </c>
      <c r="E79" s="127">
        <v>96.29</v>
      </c>
      <c r="H79" s="63" t="s">
        <v>142</v>
      </c>
      <c r="I79" s="62">
        <v>5</v>
      </c>
      <c r="J79" s="127">
        <v>9.1407678244972576E-2</v>
      </c>
      <c r="K79" s="62">
        <v>5249</v>
      </c>
      <c r="L79" s="127">
        <v>95.959780621572278</v>
      </c>
      <c r="O79" s="63" t="s">
        <v>102</v>
      </c>
      <c r="P79" s="62">
        <v>6</v>
      </c>
      <c r="Q79" s="127">
        <v>0.10645848119233499</v>
      </c>
      <c r="R79" s="62">
        <v>5360</v>
      </c>
      <c r="S79" s="127">
        <v>95.103051809794124</v>
      </c>
    </row>
    <row r="80" spans="1:19" x14ac:dyDescent="0.25">
      <c r="A80" s="63" t="s">
        <v>124</v>
      </c>
      <c r="B80" s="62">
        <v>5</v>
      </c>
      <c r="C80" s="127">
        <v>0.09</v>
      </c>
      <c r="D80" s="62">
        <v>5244</v>
      </c>
      <c r="E80" s="127">
        <v>96.38</v>
      </c>
      <c r="H80" s="63" t="s">
        <v>133</v>
      </c>
      <c r="I80" s="62">
        <v>5</v>
      </c>
      <c r="J80" s="127">
        <v>9.1407678244972576E-2</v>
      </c>
      <c r="K80" s="62">
        <v>5254</v>
      </c>
      <c r="L80" s="127">
        <v>96.051188299817255</v>
      </c>
      <c r="O80" s="63" t="s">
        <v>134</v>
      </c>
      <c r="P80" s="62">
        <v>6</v>
      </c>
      <c r="Q80" s="127">
        <v>0.10645848119233499</v>
      </c>
      <c r="R80" s="62">
        <v>5366</v>
      </c>
      <c r="S80" s="127">
        <v>95.209510290986458</v>
      </c>
    </row>
    <row r="81" spans="1:19" x14ac:dyDescent="0.25">
      <c r="A81" s="63" t="s">
        <v>125</v>
      </c>
      <c r="B81" s="62">
        <v>5</v>
      </c>
      <c r="C81" s="127">
        <v>0.09</v>
      </c>
      <c r="D81" s="62">
        <v>5249</v>
      </c>
      <c r="E81" s="127">
        <v>96.47</v>
      </c>
      <c r="H81" s="63" t="s">
        <v>102</v>
      </c>
      <c r="I81" s="62">
        <v>5</v>
      </c>
      <c r="J81" s="127">
        <v>9.1407678244972576E-2</v>
      </c>
      <c r="K81" s="62">
        <v>5259</v>
      </c>
      <c r="L81" s="127">
        <v>96.142595978062232</v>
      </c>
      <c r="O81" s="63" t="s">
        <v>149</v>
      </c>
      <c r="P81" s="62">
        <v>6</v>
      </c>
      <c r="Q81" s="127">
        <v>0.10645848119233499</v>
      </c>
      <c r="R81" s="62">
        <v>5372</v>
      </c>
      <c r="S81" s="127">
        <v>95.315968772178792</v>
      </c>
    </row>
    <row r="82" spans="1:19" x14ac:dyDescent="0.25">
      <c r="A82" s="63" t="s">
        <v>126</v>
      </c>
      <c r="B82" s="62">
        <v>5</v>
      </c>
      <c r="C82" s="127">
        <v>0.09</v>
      </c>
      <c r="D82" s="62">
        <v>5254</v>
      </c>
      <c r="E82" s="127">
        <v>96.56</v>
      </c>
      <c r="H82" s="63" t="s">
        <v>148</v>
      </c>
      <c r="I82" s="62">
        <v>5</v>
      </c>
      <c r="J82" s="127">
        <v>9.1407678244972576E-2</v>
      </c>
      <c r="K82" s="62">
        <v>5264</v>
      </c>
      <c r="L82" s="127">
        <v>96.234003656307209</v>
      </c>
      <c r="O82" s="63" t="s">
        <v>103</v>
      </c>
      <c r="P82" s="62">
        <v>6</v>
      </c>
      <c r="Q82" s="127">
        <v>0.10645848119233499</v>
      </c>
      <c r="R82" s="62">
        <v>5378</v>
      </c>
      <c r="S82" s="127">
        <v>95.422427253371126</v>
      </c>
    </row>
    <row r="83" spans="1:19" x14ac:dyDescent="0.25">
      <c r="A83" s="63" t="s">
        <v>127</v>
      </c>
      <c r="B83" s="62">
        <v>5</v>
      </c>
      <c r="C83" s="127">
        <v>0.09</v>
      </c>
      <c r="D83" s="62">
        <v>5259</v>
      </c>
      <c r="E83" s="127">
        <v>96.66</v>
      </c>
      <c r="H83" s="63" t="s">
        <v>123</v>
      </c>
      <c r="I83" s="62">
        <v>5</v>
      </c>
      <c r="J83" s="127">
        <v>9.1407678244972576E-2</v>
      </c>
      <c r="K83" s="62">
        <v>5269</v>
      </c>
      <c r="L83" s="127">
        <v>96.325411334552186</v>
      </c>
      <c r="O83" s="63" t="s">
        <v>136</v>
      </c>
      <c r="P83" s="62">
        <v>6</v>
      </c>
      <c r="Q83" s="127">
        <v>0.10645848119233499</v>
      </c>
      <c r="R83" s="62">
        <v>5384</v>
      </c>
      <c r="S83" s="127">
        <v>95.52888573456346</v>
      </c>
    </row>
    <row r="84" spans="1:19" x14ac:dyDescent="0.25">
      <c r="A84" s="63" t="s">
        <v>128</v>
      </c>
      <c r="B84" s="62">
        <v>4</v>
      </c>
      <c r="C84" s="127">
        <v>7.0000000000000007E-2</v>
      </c>
      <c r="D84" s="62">
        <v>5263</v>
      </c>
      <c r="E84" s="127">
        <v>96.73</v>
      </c>
      <c r="H84" s="63" t="s">
        <v>107</v>
      </c>
      <c r="I84" s="62">
        <v>5</v>
      </c>
      <c r="J84" s="127">
        <v>9.1407678244972576E-2</v>
      </c>
      <c r="K84" s="62">
        <v>5274</v>
      </c>
      <c r="L84" s="127">
        <v>96.416819012797163</v>
      </c>
      <c r="O84" s="63" t="s">
        <v>124</v>
      </c>
      <c r="P84" s="62">
        <v>6</v>
      </c>
      <c r="Q84" s="127">
        <v>0.10645848119233499</v>
      </c>
      <c r="R84" s="62">
        <v>5390</v>
      </c>
      <c r="S84" s="127">
        <v>95.635344215755794</v>
      </c>
    </row>
    <row r="85" spans="1:19" x14ac:dyDescent="0.25">
      <c r="A85" s="63" t="s">
        <v>129</v>
      </c>
      <c r="B85" s="62">
        <v>4</v>
      </c>
      <c r="C85" s="127">
        <v>7.0000000000000007E-2</v>
      </c>
      <c r="D85" s="62">
        <v>5267</v>
      </c>
      <c r="E85" s="127">
        <v>96.8</v>
      </c>
      <c r="H85" s="63" t="s">
        <v>156</v>
      </c>
      <c r="I85" s="62">
        <v>5</v>
      </c>
      <c r="J85" s="127">
        <v>9.1407678244972576E-2</v>
      </c>
      <c r="K85" s="62">
        <v>5279</v>
      </c>
      <c r="L85" s="127">
        <v>96.50822669104214</v>
      </c>
      <c r="O85" s="63" t="s">
        <v>129</v>
      </c>
      <c r="P85" s="62">
        <v>5</v>
      </c>
      <c r="Q85" s="127">
        <v>8.8715400993612484E-2</v>
      </c>
      <c r="R85" s="62">
        <v>5395</v>
      </c>
      <c r="S85" s="127">
        <v>95.7240596167494</v>
      </c>
    </row>
    <row r="86" spans="1:19" x14ac:dyDescent="0.25">
      <c r="A86" s="63" t="s">
        <v>130</v>
      </c>
      <c r="B86" s="62">
        <v>4</v>
      </c>
      <c r="C86" s="127">
        <v>7.0000000000000007E-2</v>
      </c>
      <c r="D86" s="62">
        <v>5271</v>
      </c>
      <c r="E86" s="127">
        <v>96.88</v>
      </c>
      <c r="H86" s="63" t="s">
        <v>129</v>
      </c>
      <c r="I86" s="62">
        <v>4</v>
      </c>
      <c r="J86" s="127">
        <v>7.3126142595978064E-2</v>
      </c>
      <c r="K86" s="62">
        <v>5283</v>
      </c>
      <c r="L86" s="127">
        <v>96.581352833638121</v>
      </c>
      <c r="O86" s="63" t="s">
        <v>130</v>
      </c>
      <c r="P86" s="62">
        <v>5</v>
      </c>
      <c r="Q86" s="127">
        <v>8.8715400993612484E-2</v>
      </c>
      <c r="R86" s="62">
        <v>5400</v>
      </c>
      <c r="S86" s="127">
        <v>95.812775017743007</v>
      </c>
    </row>
    <row r="87" spans="1:19" x14ac:dyDescent="0.25">
      <c r="A87" s="63" t="s">
        <v>131</v>
      </c>
      <c r="B87" s="62">
        <v>4</v>
      </c>
      <c r="C87" s="127">
        <v>7.0000000000000007E-2</v>
      </c>
      <c r="D87" s="62">
        <v>5275</v>
      </c>
      <c r="E87" s="127">
        <v>96.95</v>
      </c>
      <c r="H87" s="63" t="s">
        <v>188</v>
      </c>
      <c r="I87" s="62">
        <v>4</v>
      </c>
      <c r="J87" s="127">
        <v>7.3126142595978064E-2</v>
      </c>
      <c r="K87" s="62">
        <v>5287</v>
      </c>
      <c r="L87" s="127">
        <v>96.654478976234103</v>
      </c>
      <c r="O87" s="63" t="s">
        <v>143</v>
      </c>
      <c r="P87" s="62">
        <v>5</v>
      </c>
      <c r="Q87" s="127">
        <v>8.8715400993612484E-2</v>
      </c>
      <c r="R87" s="62">
        <v>5405</v>
      </c>
      <c r="S87" s="127">
        <v>95.901490418736614</v>
      </c>
    </row>
    <row r="88" spans="1:19" x14ac:dyDescent="0.25">
      <c r="A88" s="63" t="s">
        <v>132</v>
      </c>
      <c r="B88" s="62">
        <v>4</v>
      </c>
      <c r="C88" s="127">
        <v>7.0000000000000007E-2</v>
      </c>
      <c r="D88" s="62">
        <v>5279</v>
      </c>
      <c r="E88" s="127">
        <v>97.02</v>
      </c>
      <c r="H88" s="63" t="s">
        <v>100</v>
      </c>
      <c r="I88" s="62">
        <v>4</v>
      </c>
      <c r="J88" s="127">
        <v>7.3126142595978064E-2</v>
      </c>
      <c r="K88" s="62">
        <v>5291</v>
      </c>
      <c r="L88" s="127">
        <v>96.727605118830084</v>
      </c>
      <c r="O88" s="63" t="s">
        <v>131</v>
      </c>
      <c r="P88" s="62">
        <v>5</v>
      </c>
      <c r="Q88" s="127">
        <v>8.8715400993612484E-2</v>
      </c>
      <c r="R88" s="62">
        <v>5410</v>
      </c>
      <c r="S88" s="127">
        <v>95.990205819730221</v>
      </c>
    </row>
    <row r="89" spans="1:19" x14ac:dyDescent="0.25">
      <c r="A89" s="63" t="s">
        <v>133</v>
      </c>
      <c r="B89" s="62">
        <v>4</v>
      </c>
      <c r="C89" s="127">
        <v>7.0000000000000007E-2</v>
      </c>
      <c r="D89" s="62">
        <v>5283</v>
      </c>
      <c r="E89" s="127">
        <v>97.1</v>
      </c>
      <c r="H89" s="63" t="s">
        <v>101</v>
      </c>
      <c r="I89" s="62">
        <v>4</v>
      </c>
      <c r="J89" s="127">
        <v>7.3126142595978064E-2</v>
      </c>
      <c r="K89" s="62">
        <v>5295</v>
      </c>
      <c r="L89" s="127">
        <v>96.800731261426066</v>
      </c>
      <c r="O89" s="63" t="s">
        <v>163</v>
      </c>
      <c r="P89" s="62">
        <v>5</v>
      </c>
      <c r="Q89" s="127">
        <v>8.8715400993612484E-2</v>
      </c>
      <c r="R89" s="62">
        <v>5415</v>
      </c>
      <c r="S89" s="127">
        <v>96.078921220723828</v>
      </c>
    </row>
    <row r="90" spans="1:19" x14ac:dyDescent="0.25">
      <c r="A90" s="63" t="s">
        <v>134</v>
      </c>
      <c r="B90" s="62">
        <v>4</v>
      </c>
      <c r="C90" s="127">
        <v>7.0000000000000007E-2</v>
      </c>
      <c r="D90" s="62">
        <v>5287</v>
      </c>
      <c r="E90" s="127">
        <v>97.17</v>
      </c>
      <c r="H90" s="63" t="s">
        <v>191</v>
      </c>
      <c r="I90" s="62">
        <v>4</v>
      </c>
      <c r="J90" s="127">
        <v>7.3126142595978064E-2</v>
      </c>
      <c r="K90" s="62">
        <v>5299</v>
      </c>
      <c r="L90" s="127">
        <v>96.873857404022047</v>
      </c>
      <c r="O90" s="63" t="s">
        <v>165</v>
      </c>
      <c r="P90" s="62">
        <v>5</v>
      </c>
      <c r="Q90" s="127">
        <v>8.8715400993612484E-2</v>
      </c>
      <c r="R90" s="62">
        <v>5420</v>
      </c>
      <c r="S90" s="127">
        <v>96.167636621717435</v>
      </c>
    </row>
    <row r="91" spans="1:19" x14ac:dyDescent="0.25">
      <c r="A91" s="63" t="s">
        <v>135</v>
      </c>
      <c r="B91" s="62">
        <v>4</v>
      </c>
      <c r="C91" s="127">
        <v>7.0000000000000007E-2</v>
      </c>
      <c r="D91" s="62">
        <v>5291</v>
      </c>
      <c r="E91" s="127">
        <v>97.24</v>
      </c>
      <c r="H91" s="63" t="s">
        <v>192</v>
      </c>
      <c r="I91" s="62">
        <v>4</v>
      </c>
      <c r="J91" s="127">
        <v>7.3126142595978064E-2</v>
      </c>
      <c r="K91" s="62">
        <v>5303</v>
      </c>
      <c r="L91" s="127">
        <v>96.946983546618029</v>
      </c>
      <c r="O91" s="63" t="s">
        <v>135</v>
      </c>
      <c r="P91" s="62">
        <v>5</v>
      </c>
      <c r="Q91" s="127">
        <v>8.8715400993612484E-2</v>
      </c>
      <c r="R91" s="62">
        <v>5425</v>
      </c>
      <c r="S91" s="127">
        <v>96.256352022711042</v>
      </c>
    </row>
    <row r="92" spans="1:19" x14ac:dyDescent="0.25">
      <c r="A92" s="63" t="s">
        <v>136</v>
      </c>
      <c r="B92" s="62">
        <v>4</v>
      </c>
      <c r="C92" s="127">
        <v>7.0000000000000007E-2</v>
      </c>
      <c r="D92" s="62">
        <v>5295</v>
      </c>
      <c r="E92" s="127">
        <v>97.32</v>
      </c>
      <c r="H92" s="63" t="s">
        <v>169</v>
      </c>
      <c r="I92" s="62">
        <v>4</v>
      </c>
      <c r="J92" s="127">
        <v>7.3126142595978064E-2</v>
      </c>
      <c r="K92" s="62">
        <v>5307</v>
      </c>
      <c r="L92" s="127">
        <v>97.02010968921401</v>
      </c>
      <c r="O92" s="63" t="s">
        <v>125</v>
      </c>
      <c r="P92" s="62">
        <v>5</v>
      </c>
      <c r="Q92" s="127">
        <v>8.8715400993612484E-2</v>
      </c>
      <c r="R92" s="62">
        <v>5430</v>
      </c>
      <c r="S92" s="127">
        <v>96.345067423704648</v>
      </c>
    </row>
    <row r="93" spans="1:19" x14ac:dyDescent="0.25">
      <c r="A93" s="63" t="s">
        <v>137</v>
      </c>
      <c r="B93" s="62">
        <v>4</v>
      </c>
      <c r="C93" s="127">
        <v>7.0000000000000007E-2</v>
      </c>
      <c r="D93" s="62">
        <v>5299</v>
      </c>
      <c r="E93" s="127">
        <v>97.39</v>
      </c>
      <c r="H93" s="63" t="s">
        <v>135</v>
      </c>
      <c r="I93" s="62">
        <v>4</v>
      </c>
      <c r="J93" s="127">
        <v>7.3126142595978064E-2</v>
      </c>
      <c r="K93" s="62">
        <v>5311</v>
      </c>
      <c r="L93" s="127">
        <v>97.093235831809992</v>
      </c>
      <c r="O93" s="63" t="s">
        <v>109</v>
      </c>
      <c r="P93" s="62">
        <v>5</v>
      </c>
      <c r="Q93" s="127">
        <v>8.8715400993612484E-2</v>
      </c>
      <c r="R93" s="62">
        <v>5435</v>
      </c>
      <c r="S93" s="127">
        <v>96.433782824698255</v>
      </c>
    </row>
    <row r="94" spans="1:19" x14ac:dyDescent="0.25">
      <c r="A94" s="63" t="s">
        <v>138</v>
      </c>
      <c r="B94" s="62">
        <v>4</v>
      </c>
      <c r="C94" s="127">
        <v>7.0000000000000007E-2</v>
      </c>
      <c r="D94" s="62">
        <v>5303</v>
      </c>
      <c r="E94" s="127">
        <v>97.46</v>
      </c>
      <c r="H94" s="63" t="s">
        <v>210</v>
      </c>
      <c r="I94" s="62">
        <v>4</v>
      </c>
      <c r="J94" s="127">
        <v>7.3126142595978064E-2</v>
      </c>
      <c r="K94" s="62">
        <v>5315</v>
      </c>
      <c r="L94" s="127">
        <v>97.166361974405973</v>
      </c>
      <c r="O94" s="63" t="s">
        <v>128</v>
      </c>
      <c r="P94" s="62">
        <v>4</v>
      </c>
      <c r="Q94" s="127">
        <v>7.0972320794889993E-2</v>
      </c>
      <c r="R94" s="62">
        <v>5439</v>
      </c>
      <c r="S94" s="127">
        <v>96.504755145493149</v>
      </c>
    </row>
    <row r="95" spans="1:19" x14ac:dyDescent="0.25">
      <c r="A95" s="63" t="s">
        <v>139</v>
      </c>
      <c r="B95" s="62">
        <v>4</v>
      </c>
      <c r="C95" s="127">
        <v>7.0000000000000007E-2</v>
      </c>
      <c r="D95" s="62">
        <v>5307</v>
      </c>
      <c r="E95" s="127">
        <v>97.54</v>
      </c>
      <c r="H95" s="63" t="s">
        <v>153</v>
      </c>
      <c r="I95" s="62">
        <v>4</v>
      </c>
      <c r="J95" s="127">
        <v>7.3126142595978064E-2</v>
      </c>
      <c r="K95" s="62">
        <v>5319</v>
      </c>
      <c r="L95" s="127">
        <v>97.239488117001954</v>
      </c>
      <c r="O95" s="63" t="s">
        <v>142</v>
      </c>
      <c r="P95" s="62">
        <v>4</v>
      </c>
      <c r="Q95" s="127">
        <v>7.0972320794889993E-2</v>
      </c>
      <c r="R95" s="62">
        <v>5443</v>
      </c>
      <c r="S95" s="127">
        <v>96.575727466288043</v>
      </c>
    </row>
    <row r="96" spans="1:19" x14ac:dyDescent="0.25">
      <c r="A96" s="63" t="s">
        <v>140</v>
      </c>
      <c r="B96" s="62">
        <v>3</v>
      </c>
      <c r="C96" s="127">
        <v>0.06</v>
      </c>
      <c r="D96" s="62">
        <v>5310</v>
      </c>
      <c r="E96" s="127">
        <v>97.59</v>
      </c>
      <c r="H96" s="63" t="s">
        <v>128</v>
      </c>
      <c r="I96" s="62">
        <v>3</v>
      </c>
      <c r="J96" s="127">
        <v>5.4844606946983544E-2</v>
      </c>
      <c r="K96" s="62">
        <v>5322</v>
      </c>
      <c r="L96" s="127">
        <v>97.294332723948941</v>
      </c>
      <c r="O96" s="63" t="s">
        <v>188</v>
      </c>
      <c r="P96" s="62">
        <v>4</v>
      </c>
      <c r="Q96" s="127">
        <v>7.0972320794889993E-2</v>
      </c>
      <c r="R96" s="62">
        <v>5447</v>
      </c>
      <c r="S96" s="127">
        <v>96.646699787082937</v>
      </c>
    </row>
    <row r="97" spans="1:19" x14ac:dyDescent="0.25">
      <c r="A97" s="63" t="s">
        <v>141</v>
      </c>
      <c r="B97" s="62">
        <v>3</v>
      </c>
      <c r="C97" s="127">
        <v>0.06</v>
      </c>
      <c r="D97" s="62">
        <v>5313</v>
      </c>
      <c r="E97" s="127">
        <v>97.65</v>
      </c>
      <c r="H97" s="63" t="s">
        <v>143</v>
      </c>
      <c r="I97" s="62">
        <v>3</v>
      </c>
      <c r="J97" s="127">
        <v>5.4844606946983544E-2</v>
      </c>
      <c r="K97" s="62">
        <v>5325</v>
      </c>
      <c r="L97" s="127">
        <v>97.349177330895927</v>
      </c>
      <c r="O97" s="63" t="s">
        <v>114</v>
      </c>
      <c r="P97" s="62">
        <v>4</v>
      </c>
      <c r="Q97" s="127">
        <v>7.0972320794889993E-2</v>
      </c>
      <c r="R97" s="62">
        <v>5451</v>
      </c>
      <c r="S97" s="127">
        <v>96.717672107877831</v>
      </c>
    </row>
    <row r="98" spans="1:19" x14ac:dyDescent="0.25">
      <c r="A98" s="63" t="s">
        <v>142</v>
      </c>
      <c r="B98" s="62">
        <v>3</v>
      </c>
      <c r="C98" s="127">
        <v>0.06</v>
      </c>
      <c r="D98" s="62">
        <v>5316</v>
      </c>
      <c r="E98" s="127">
        <v>97.7</v>
      </c>
      <c r="H98" s="63" t="s">
        <v>113</v>
      </c>
      <c r="I98" s="62">
        <v>3</v>
      </c>
      <c r="J98" s="127">
        <v>5.4844606946983544E-2</v>
      </c>
      <c r="K98" s="62">
        <v>5328</v>
      </c>
      <c r="L98" s="127">
        <v>97.404021937842913</v>
      </c>
      <c r="O98" s="63" t="s">
        <v>132</v>
      </c>
      <c r="P98" s="62">
        <v>4</v>
      </c>
      <c r="Q98" s="127">
        <v>7.0972320794889993E-2</v>
      </c>
      <c r="R98" s="62">
        <v>5455</v>
      </c>
      <c r="S98" s="127">
        <v>96.788644428672725</v>
      </c>
    </row>
    <row r="99" spans="1:19" x14ac:dyDescent="0.25">
      <c r="A99" s="63" t="s">
        <v>143</v>
      </c>
      <c r="B99" s="62">
        <v>3</v>
      </c>
      <c r="C99" s="127">
        <v>0.06</v>
      </c>
      <c r="D99" s="62">
        <v>5319</v>
      </c>
      <c r="E99" s="127">
        <v>97.76</v>
      </c>
      <c r="H99" s="63" t="s">
        <v>144</v>
      </c>
      <c r="I99" s="62">
        <v>3</v>
      </c>
      <c r="J99" s="127">
        <v>5.4844606946983544E-2</v>
      </c>
      <c r="K99" s="62">
        <v>5331</v>
      </c>
      <c r="L99" s="127">
        <v>97.458866544789899</v>
      </c>
      <c r="O99" s="63" t="s">
        <v>380</v>
      </c>
      <c r="P99" s="62">
        <v>4</v>
      </c>
      <c r="Q99" s="127">
        <v>7.0972320794889993E-2</v>
      </c>
      <c r="R99" s="62">
        <v>5459</v>
      </c>
      <c r="S99" s="127">
        <v>96.859616749467619</v>
      </c>
    </row>
    <row r="100" spans="1:19" x14ac:dyDescent="0.25">
      <c r="A100" s="63" t="s">
        <v>144</v>
      </c>
      <c r="B100" s="62">
        <v>3</v>
      </c>
      <c r="C100" s="127">
        <v>0.06</v>
      </c>
      <c r="D100" s="62">
        <v>5322</v>
      </c>
      <c r="E100" s="127">
        <v>97.81</v>
      </c>
      <c r="H100" s="63" t="s">
        <v>337</v>
      </c>
      <c r="I100" s="62">
        <v>3</v>
      </c>
      <c r="J100" s="127">
        <v>5.4844606946983544E-2</v>
      </c>
      <c r="K100" s="62">
        <v>5334</v>
      </c>
      <c r="L100" s="127">
        <v>97.513711151736885</v>
      </c>
      <c r="O100" s="63" t="s">
        <v>169</v>
      </c>
      <c r="P100" s="62">
        <v>4</v>
      </c>
      <c r="Q100" s="127">
        <v>7.0972320794889993E-2</v>
      </c>
      <c r="R100" s="62">
        <v>5463</v>
      </c>
      <c r="S100" s="127">
        <v>96.930589070262513</v>
      </c>
    </row>
    <row r="101" spans="1:19" x14ac:dyDescent="0.25">
      <c r="A101" s="63" t="s">
        <v>145</v>
      </c>
      <c r="B101" s="62">
        <v>3</v>
      </c>
      <c r="C101" s="127">
        <v>0.06</v>
      </c>
      <c r="D101" s="62">
        <v>5325</v>
      </c>
      <c r="E101" s="127">
        <v>97.87</v>
      </c>
      <c r="H101" s="63" t="s">
        <v>162</v>
      </c>
      <c r="I101" s="62">
        <v>3</v>
      </c>
      <c r="J101" s="127">
        <v>5.4844606946983544E-2</v>
      </c>
      <c r="K101" s="62">
        <v>5337</v>
      </c>
      <c r="L101" s="127">
        <v>97.568555758683871</v>
      </c>
      <c r="O101" s="63" t="s">
        <v>148</v>
      </c>
      <c r="P101" s="62">
        <v>4</v>
      </c>
      <c r="Q101" s="127">
        <v>7.0972320794889993E-2</v>
      </c>
      <c r="R101" s="62">
        <v>5467</v>
      </c>
      <c r="S101" s="127">
        <v>97.001561391057407</v>
      </c>
    </row>
    <row r="102" spans="1:19" x14ac:dyDescent="0.25">
      <c r="A102" s="63" t="s">
        <v>146</v>
      </c>
      <c r="B102" s="62">
        <v>3</v>
      </c>
      <c r="C102" s="127">
        <v>0.06</v>
      </c>
      <c r="D102" s="62">
        <v>5328</v>
      </c>
      <c r="E102" s="127">
        <v>97.92</v>
      </c>
      <c r="H102" s="63" t="s">
        <v>131</v>
      </c>
      <c r="I102" s="62">
        <v>3</v>
      </c>
      <c r="J102" s="127">
        <v>5.4844606946983544E-2</v>
      </c>
      <c r="K102" s="62">
        <v>5340</v>
      </c>
      <c r="L102" s="127">
        <v>97.623400365630857</v>
      </c>
      <c r="O102" s="63" t="s">
        <v>342</v>
      </c>
      <c r="P102" s="62">
        <v>4</v>
      </c>
      <c r="Q102" s="127">
        <v>7.0972320794889993E-2</v>
      </c>
      <c r="R102" s="62">
        <v>5471</v>
      </c>
      <c r="S102" s="127">
        <v>97.072533711852302</v>
      </c>
    </row>
    <row r="103" spans="1:19" x14ac:dyDescent="0.25">
      <c r="A103" s="63" t="s">
        <v>147</v>
      </c>
      <c r="B103" s="62">
        <v>3</v>
      </c>
      <c r="C103" s="127">
        <v>0.06</v>
      </c>
      <c r="D103" s="62">
        <v>5331</v>
      </c>
      <c r="E103" s="127">
        <v>97.98</v>
      </c>
      <c r="H103" s="63" t="s">
        <v>114</v>
      </c>
      <c r="I103" s="62">
        <v>3</v>
      </c>
      <c r="J103" s="127">
        <v>5.4844606946983544E-2</v>
      </c>
      <c r="K103" s="62">
        <v>5343</v>
      </c>
      <c r="L103" s="127">
        <v>97.678244972577843</v>
      </c>
      <c r="O103" s="63" t="s">
        <v>116</v>
      </c>
      <c r="P103" s="62">
        <v>4</v>
      </c>
      <c r="Q103" s="127">
        <v>7.0972320794889993E-2</v>
      </c>
      <c r="R103" s="62">
        <v>5475</v>
      </c>
      <c r="S103" s="127">
        <v>97.143506032647196</v>
      </c>
    </row>
    <row r="104" spans="1:19" x14ac:dyDescent="0.25">
      <c r="A104" s="63" t="s">
        <v>148</v>
      </c>
      <c r="B104" s="62">
        <v>3</v>
      </c>
      <c r="C104" s="127">
        <v>0.06</v>
      </c>
      <c r="D104" s="62">
        <v>5334</v>
      </c>
      <c r="E104" s="127">
        <v>98.03</v>
      </c>
      <c r="H104" s="63" t="s">
        <v>167</v>
      </c>
      <c r="I104" s="62">
        <v>3</v>
      </c>
      <c r="J104" s="127">
        <v>5.4844606946983544E-2</v>
      </c>
      <c r="K104" s="62">
        <v>5346</v>
      </c>
      <c r="L104" s="127">
        <v>97.73308957952483</v>
      </c>
      <c r="O104" s="63" t="s">
        <v>354</v>
      </c>
      <c r="P104" s="62">
        <v>3</v>
      </c>
      <c r="Q104" s="127">
        <v>5.3229240596167494E-2</v>
      </c>
      <c r="R104" s="62">
        <v>5478</v>
      </c>
      <c r="S104" s="127">
        <v>97.196735273243362</v>
      </c>
    </row>
    <row r="105" spans="1:19" x14ac:dyDescent="0.25">
      <c r="A105" s="63" t="s">
        <v>149</v>
      </c>
      <c r="B105" s="62">
        <v>3</v>
      </c>
      <c r="C105" s="127">
        <v>0.06</v>
      </c>
      <c r="D105" s="62">
        <v>5337</v>
      </c>
      <c r="E105" s="127">
        <v>98.09</v>
      </c>
      <c r="H105" s="63" t="s">
        <v>202</v>
      </c>
      <c r="I105" s="62">
        <v>3</v>
      </c>
      <c r="J105" s="127">
        <v>5.4844606946983544E-2</v>
      </c>
      <c r="K105" s="62">
        <v>5349</v>
      </c>
      <c r="L105" s="127">
        <v>97.787934186471816</v>
      </c>
      <c r="O105" s="63" t="s">
        <v>111</v>
      </c>
      <c r="P105" s="62">
        <v>3</v>
      </c>
      <c r="Q105" s="127">
        <v>5.3229240596167494E-2</v>
      </c>
      <c r="R105" s="62">
        <v>5481</v>
      </c>
      <c r="S105" s="127">
        <v>97.249964513839529</v>
      </c>
    </row>
    <row r="106" spans="1:19" x14ac:dyDescent="0.25">
      <c r="A106" s="63" t="s">
        <v>150</v>
      </c>
      <c r="B106" s="62">
        <v>3</v>
      </c>
      <c r="C106" s="127">
        <v>0.06</v>
      </c>
      <c r="D106" s="62">
        <v>5340</v>
      </c>
      <c r="E106" s="127">
        <v>98.14</v>
      </c>
      <c r="H106" s="63" t="s">
        <v>206</v>
      </c>
      <c r="I106" s="62">
        <v>3</v>
      </c>
      <c r="J106" s="127">
        <v>5.4844606946983544E-2</v>
      </c>
      <c r="K106" s="62">
        <v>5352</v>
      </c>
      <c r="L106" s="127">
        <v>97.842778793418802</v>
      </c>
      <c r="O106" s="63" t="s">
        <v>95</v>
      </c>
      <c r="P106" s="62">
        <v>3</v>
      </c>
      <c r="Q106" s="127">
        <v>5.3229240596167494E-2</v>
      </c>
      <c r="R106" s="62">
        <v>5484</v>
      </c>
      <c r="S106" s="127">
        <v>97.303193754435696</v>
      </c>
    </row>
    <row r="107" spans="1:19" x14ac:dyDescent="0.25">
      <c r="A107" s="63" t="s">
        <v>151</v>
      </c>
      <c r="B107" s="62">
        <v>3</v>
      </c>
      <c r="C107" s="127">
        <v>0.06</v>
      </c>
      <c r="D107" s="62">
        <v>5343</v>
      </c>
      <c r="E107" s="127">
        <v>98.2</v>
      </c>
      <c r="H107" s="63" t="s">
        <v>136</v>
      </c>
      <c r="I107" s="62">
        <v>3</v>
      </c>
      <c r="J107" s="127">
        <v>5.4844606946983544E-2</v>
      </c>
      <c r="K107" s="62">
        <v>5355</v>
      </c>
      <c r="L107" s="127">
        <v>97.897623400365788</v>
      </c>
      <c r="O107" s="63" t="s">
        <v>113</v>
      </c>
      <c r="P107" s="62">
        <v>3</v>
      </c>
      <c r="Q107" s="127">
        <v>5.3229240596167494E-2</v>
      </c>
      <c r="R107" s="62">
        <v>5487</v>
      </c>
      <c r="S107" s="127">
        <v>97.356422995031863</v>
      </c>
    </row>
    <row r="108" spans="1:19" x14ac:dyDescent="0.25">
      <c r="A108" s="63" t="s">
        <v>152</v>
      </c>
      <c r="B108" s="62">
        <v>3</v>
      </c>
      <c r="C108" s="127">
        <v>0.06</v>
      </c>
      <c r="D108" s="62">
        <v>5346</v>
      </c>
      <c r="E108" s="127">
        <v>98.25</v>
      </c>
      <c r="H108" s="63" t="s">
        <v>138</v>
      </c>
      <c r="I108" s="62">
        <v>3</v>
      </c>
      <c r="J108" s="127">
        <v>5.4844606946983544E-2</v>
      </c>
      <c r="K108" s="62">
        <v>5358</v>
      </c>
      <c r="L108" s="127">
        <v>97.952468007312774</v>
      </c>
      <c r="O108" s="63" t="s">
        <v>191</v>
      </c>
      <c r="P108" s="62">
        <v>3</v>
      </c>
      <c r="Q108" s="127">
        <v>5.3229240596167494E-2</v>
      </c>
      <c r="R108" s="62">
        <v>5490</v>
      </c>
      <c r="S108" s="127">
        <v>97.40965223562803</v>
      </c>
    </row>
    <row r="109" spans="1:19" x14ac:dyDescent="0.25">
      <c r="A109" s="63" t="s">
        <v>153</v>
      </c>
      <c r="B109" s="62">
        <v>3</v>
      </c>
      <c r="C109" s="127">
        <v>0.06</v>
      </c>
      <c r="D109" s="62">
        <v>5349</v>
      </c>
      <c r="E109" s="127">
        <v>98.31</v>
      </c>
      <c r="H109" s="63" t="s">
        <v>151</v>
      </c>
      <c r="I109" s="62">
        <v>3</v>
      </c>
      <c r="J109" s="127">
        <v>5.4844606946983544E-2</v>
      </c>
      <c r="K109" s="62">
        <v>5361</v>
      </c>
      <c r="L109" s="127">
        <v>98.00731261425976</v>
      </c>
      <c r="O109" s="63" t="s">
        <v>162</v>
      </c>
      <c r="P109" s="62">
        <v>3</v>
      </c>
      <c r="Q109" s="127">
        <v>5.3229240596167494E-2</v>
      </c>
      <c r="R109" s="62">
        <v>5493</v>
      </c>
      <c r="S109" s="127">
        <v>97.462881476224197</v>
      </c>
    </row>
    <row r="110" spans="1:19" x14ac:dyDescent="0.25">
      <c r="A110" s="63" t="s">
        <v>154</v>
      </c>
      <c r="B110" s="62">
        <v>3</v>
      </c>
      <c r="C110" s="127">
        <v>0.06</v>
      </c>
      <c r="D110" s="62">
        <v>5352</v>
      </c>
      <c r="E110" s="127">
        <v>98.36</v>
      </c>
      <c r="H110" s="63" t="s">
        <v>97</v>
      </c>
      <c r="I110" s="62">
        <v>3</v>
      </c>
      <c r="J110" s="127">
        <v>5.4844606946983544E-2</v>
      </c>
      <c r="K110" s="62">
        <v>5364</v>
      </c>
      <c r="L110" s="127">
        <v>98.062157221206746</v>
      </c>
      <c r="O110" s="63" t="s">
        <v>381</v>
      </c>
      <c r="P110" s="62">
        <v>3</v>
      </c>
      <c r="Q110" s="127">
        <v>5.3229240596167494E-2</v>
      </c>
      <c r="R110" s="62">
        <v>5496</v>
      </c>
      <c r="S110" s="127">
        <v>97.516110716820364</v>
      </c>
    </row>
    <row r="111" spans="1:19" x14ac:dyDescent="0.25">
      <c r="A111" s="63" t="s">
        <v>155</v>
      </c>
      <c r="B111" s="62">
        <v>3</v>
      </c>
      <c r="C111" s="127">
        <v>0.06</v>
      </c>
      <c r="D111" s="62">
        <v>5355</v>
      </c>
      <c r="E111" s="127">
        <v>98.42</v>
      </c>
      <c r="H111" s="63" t="s">
        <v>172</v>
      </c>
      <c r="I111" s="62">
        <v>3</v>
      </c>
      <c r="J111" s="127">
        <v>5.4844606946983544E-2</v>
      </c>
      <c r="K111" s="62">
        <v>5367</v>
      </c>
      <c r="L111" s="127">
        <v>98.117001828153732</v>
      </c>
      <c r="O111" s="63" t="s">
        <v>194</v>
      </c>
      <c r="P111" s="62">
        <v>3</v>
      </c>
      <c r="Q111" s="127">
        <v>5.3229240596167494E-2</v>
      </c>
      <c r="R111" s="62">
        <v>5499</v>
      </c>
      <c r="S111" s="127">
        <v>97.569339957416531</v>
      </c>
    </row>
    <row r="112" spans="1:19" x14ac:dyDescent="0.25">
      <c r="A112" s="63" t="s">
        <v>156</v>
      </c>
      <c r="B112" s="62">
        <v>3</v>
      </c>
      <c r="C112" s="127">
        <v>0.06</v>
      </c>
      <c r="D112" s="62">
        <v>5358</v>
      </c>
      <c r="E112" s="127">
        <v>98.47</v>
      </c>
      <c r="H112" s="63" t="s">
        <v>176</v>
      </c>
      <c r="I112" s="62">
        <v>2</v>
      </c>
      <c r="J112" s="127">
        <v>3.6563071297989032E-2</v>
      </c>
      <c r="K112" s="62">
        <v>5369</v>
      </c>
      <c r="L112" s="127">
        <v>98.153564899451723</v>
      </c>
      <c r="O112" s="63" t="s">
        <v>341</v>
      </c>
      <c r="P112" s="62">
        <v>3</v>
      </c>
      <c r="Q112" s="127">
        <v>5.3229240596167494E-2</v>
      </c>
      <c r="R112" s="62">
        <v>5502</v>
      </c>
      <c r="S112" s="127">
        <v>97.622569198012698</v>
      </c>
    </row>
    <row r="113" spans="1:19" x14ac:dyDescent="0.25">
      <c r="A113" s="63" t="s">
        <v>157</v>
      </c>
      <c r="B113" s="62">
        <v>3</v>
      </c>
      <c r="C113" s="127">
        <v>0.06</v>
      </c>
      <c r="D113" s="62">
        <v>5361</v>
      </c>
      <c r="E113" s="127">
        <v>98.53</v>
      </c>
      <c r="H113" s="63" t="s">
        <v>177</v>
      </c>
      <c r="I113" s="62">
        <v>2</v>
      </c>
      <c r="J113" s="127">
        <v>3.6563071297989032E-2</v>
      </c>
      <c r="K113" s="62">
        <v>5371</v>
      </c>
      <c r="L113" s="127">
        <v>98.190127970749714</v>
      </c>
      <c r="O113" s="63" t="s">
        <v>203</v>
      </c>
      <c r="P113" s="62">
        <v>3</v>
      </c>
      <c r="Q113" s="127">
        <v>5.3229240596167494E-2</v>
      </c>
      <c r="R113" s="62">
        <v>5505</v>
      </c>
      <c r="S113" s="127">
        <v>97.675798438608865</v>
      </c>
    </row>
    <row r="114" spans="1:19" x14ac:dyDescent="0.25">
      <c r="A114" s="63" t="s">
        <v>158</v>
      </c>
      <c r="B114" s="62">
        <v>3</v>
      </c>
      <c r="C114" s="127">
        <v>0.06</v>
      </c>
      <c r="D114" s="62">
        <v>5364</v>
      </c>
      <c r="E114" s="127">
        <v>98.58</v>
      </c>
      <c r="H114" s="63" t="s">
        <v>183</v>
      </c>
      <c r="I114" s="62">
        <v>2</v>
      </c>
      <c r="J114" s="127">
        <v>3.6563071297989032E-2</v>
      </c>
      <c r="K114" s="62">
        <v>5373</v>
      </c>
      <c r="L114" s="127">
        <v>98.226691042047705</v>
      </c>
      <c r="O114" s="63" t="s">
        <v>123</v>
      </c>
      <c r="P114" s="62">
        <v>3</v>
      </c>
      <c r="Q114" s="127">
        <v>5.3229240596167494E-2</v>
      </c>
      <c r="R114" s="62">
        <v>5508</v>
      </c>
      <c r="S114" s="127">
        <v>97.729027679205032</v>
      </c>
    </row>
    <row r="115" spans="1:19" x14ac:dyDescent="0.25">
      <c r="A115" s="63" t="s">
        <v>159</v>
      </c>
      <c r="B115" s="62">
        <v>2</v>
      </c>
      <c r="C115" s="127">
        <v>0.04</v>
      </c>
      <c r="D115" s="62">
        <v>5366</v>
      </c>
      <c r="E115" s="127">
        <v>98.62</v>
      </c>
      <c r="H115" s="63" t="s">
        <v>185</v>
      </c>
      <c r="I115" s="62">
        <v>2</v>
      </c>
      <c r="J115" s="127">
        <v>3.6563071297989032E-2</v>
      </c>
      <c r="K115" s="62">
        <v>5375</v>
      </c>
      <c r="L115" s="127">
        <v>98.263254113345695</v>
      </c>
      <c r="O115" s="63" t="s">
        <v>208</v>
      </c>
      <c r="P115" s="62">
        <v>3</v>
      </c>
      <c r="Q115" s="127">
        <v>5.3229240596167494E-2</v>
      </c>
      <c r="R115" s="62">
        <v>5511</v>
      </c>
      <c r="S115" s="127">
        <v>97.782256919801199</v>
      </c>
    </row>
    <row r="116" spans="1:19" x14ac:dyDescent="0.25">
      <c r="A116" s="63" t="s">
        <v>160</v>
      </c>
      <c r="B116" s="62">
        <v>2</v>
      </c>
      <c r="C116" s="127">
        <v>0.04</v>
      </c>
      <c r="D116" s="62">
        <v>5368</v>
      </c>
      <c r="E116" s="127">
        <v>98.66</v>
      </c>
      <c r="H116" s="63" t="s">
        <v>190</v>
      </c>
      <c r="I116" s="62">
        <v>2</v>
      </c>
      <c r="J116" s="127">
        <v>3.6563071297989032E-2</v>
      </c>
      <c r="K116" s="62">
        <v>5377</v>
      </c>
      <c r="L116" s="127">
        <v>98.299817184643686</v>
      </c>
      <c r="O116" s="63" t="s">
        <v>170</v>
      </c>
      <c r="P116" s="62">
        <v>3</v>
      </c>
      <c r="Q116" s="127">
        <v>5.3229240596167494E-2</v>
      </c>
      <c r="R116" s="62">
        <v>5514</v>
      </c>
      <c r="S116" s="127">
        <v>97.835486160397366</v>
      </c>
    </row>
    <row r="117" spans="1:19" x14ac:dyDescent="0.25">
      <c r="A117" s="63" t="s">
        <v>161</v>
      </c>
      <c r="B117" s="62">
        <v>2</v>
      </c>
      <c r="C117" s="127">
        <v>0.04</v>
      </c>
      <c r="D117" s="62">
        <v>5370</v>
      </c>
      <c r="E117" s="127">
        <v>98.7</v>
      </c>
      <c r="H117" s="63" t="s">
        <v>146</v>
      </c>
      <c r="I117" s="62">
        <v>2</v>
      </c>
      <c r="J117" s="127">
        <v>3.6563071297989032E-2</v>
      </c>
      <c r="K117" s="62">
        <v>5379</v>
      </c>
      <c r="L117" s="127">
        <v>98.336380255941677</v>
      </c>
      <c r="O117" s="63" t="s">
        <v>152</v>
      </c>
      <c r="P117" s="62">
        <v>3</v>
      </c>
      <c r="Q117" s="127">
        <v>5.3229240596167494E-2</v>
      </c>
      <c r="R117" s="62">
        <v>5517</v>
      </c>
      <c r="S117" s="127">
        <v>97.888715400993533</v>
      </c>
    </row>
    <row r="118" spans="1:19" x14ac:dyDescent="0.25">
      <c r="A118" s="63" t="s">
        <v>162</v>
      </c>
      <c r="B118" s="62">
        <v>2</v>
      </c>
      <c r="C118" s="127">
        <v>0.04</v>
      </c>
      <c r="D118" s="62">
        <v>5372</v>
      </c>
      <c r="E118" s="127">
        <v>98.73</v>
      </c>
      <c r="H118" s="63" t="s">
        <v>338</v>
      </c>
      <c r="I118" s="62">
        <v>2</v>
      </c>
      <c r="J118" s="127">
        <v>3.6563071297989032E-2</v>
      </c>
      <c r="K118" s="62">
        <v>5381</v>
      </c>
      <c r="L118" s="127">
        <v>98.372943327239668</v>
      </c>
      <c r="O118" s="63" t="s">
        <v>154</v>
      </c>
      <c r="P118" s="62">
        <v>3</v>
      </c>
      <c r="Q118" s="127">
        <v>5.3229240596167494E-2</v>
      </c>
      <c r="R118" s="62">
        <v>5520</v>
      </c>
      <c r="S118" s="127">
        <v>97.9419446415897</v>
      </c>
    </row>
    <row r="119" spans="1:19" x14ac:dyDescent="0.25">
      <c r="A119" s="63" t="s">
        <v>163</v>
      </c>
      <c r="B119" s="62">
        <v>2</v>
      </c>
      <c r="C119" s="127">
        <v>0.04</v>
      </c>
      <c r="D119" s="62">
        <v>5374</v>
      </c>
      <c r="E119" s="127">
        <v>98.77</v>
      </c>
      <c r="H119" s="63" t="s">
        <v>339</v>
      </c>
      <c r="I119" s="62">
        <v>2</v>
      </c>
      <c r="J119" s="127">
        <v>3.6563071297989032E-2</v>
      </c>
      <c r="K119" s="62">
        <v>5383</v>
      </c>
      <c r="L119" s="127">
        <v>98.409506398537658</v>
      </c>
      <c r="O119" s="63" t="s">
        <v>107</v>
      </c>
      <c r="P119" s="62">
        <v>3</v>
      </c>
      <c r="Q119" s="127">
        <v>5.3229240596167494E-2</v>
      </c>
      <c r="R119" s="62">
        <v>5523</v>
      </c>
      <c r="S119" s="127">
        <v>97.995173882185867</v>
      </c>
    </row>
    <row r="120" spans="1:19" x14ac:dyDescent="0.25">
      <c r="A120" s="63" t="s">
        <v>164</v>
      </c>
      <c r="B120" s="62">
        <v>2</v>
      </c>
      <c r="C120" s="127">
        <v>0.04</v>
      </c>
      <c r="D120" s="62">
        <v>5376</v>
      </c>
      <c r="E120" s="127">
        <v>98.81</v>
      </c>
      <c r="H120" s="63" t="s">
        <v>165</v>
      </c>
      <c r="I120" s="62">
        <v>2</v>
      </c>
      <c r="J120" s="127">
        <v>3.6563071297989032E-2</v>
      </c>
      <c r="K120" s="62">
        <v>5385</v>
      </c>
      <c r="L120" s="127">
        <v>98.446069469835649</v>
      </c>
      <c r="O120" s="63" t="s">
        <v>155</v>
      </c>
      <c r="P120" s="62">
        <v>3</v>
      </c>
      <c r="Q120" s="127">
        <v>5.3229240596167494E-2</v>
      </c>
      <c r="R120" s="62">
        <v>5526</v>
      </c>
      <c r="S120" s="127">
        <v>98.048403122782034</v>
      </c>
    </row>
    <row r="121" spans="1:19" x14ac:dyDescent="0.25">
      <c r="A121" s="63" t="s">
        <v>165</v>
      </c>
      <c r="B121" s="62">
        <v>2</v>
      </c>
      <c r="C121" s="127">
        <v>0.04</v>
      </c>
      <c r="D121" s="62">
        <v>5378</v>
      </c>
      <c r="E121" s="127">
        <v>98.84</v>
      </c>
      <c r="H121" s="63" t="s">
        <v>194</v>
      </c>
      <c r="I121" s="62">
        <v>2</v>
      </c>
      <c r="J121" s="127">
        <v>3.6563071297989032E-2</v>
      </c>
      <c r="K121" s="62">
        <v>5387</v>
      </c>
      <c r="L121" s="127">
        <v>98.48263254113364</v>
      </c>
      <c r="O121" s="63" t="s">
        <v>97</v>
      </c>
      <c r="P121" s="62">
        <v>3</v>
      </c>
      <c r="Q121" s="127">
        <v>5.3229240596167494E-2</v>
      </c>
      <c r="R121" s="62">
        <v>5529</v>
      </c>
      <c r="S121" s="127">
        <v>98.101632363378201</v>
      </c>
    </row>
    <row r="122" spans="1:19" x14ac:dyDescent="0.25">
      <c r="A122" s="63" t="s">
        <v>166</v>
      </c>
      <c r="B122" s="62">
        <v>2</v>
      </c>
      <c r="C122" s="127">
        <v>0.04</v>
      </c>
      <c r="D122" s="62">
        <v>5380</v>
      </c>
      <c r="E122" s="127">
        <v>98.88</v>
      </c>
      <c r="H122" s="63" t="s">
        <v>340</v>
      </c>
      <c r="I122" s="62">
        <v>2</v>
      </c>
      <c r="J122" s="127">
        <v>3.6563071297989032E-2</v>
      </c>
      <c r="K122" s="62">
        <v>5389</v>
      </c>
      <c r="L122" s="127">
        <v>98.519195612431631</v>
      </c>
      <c r="O122" s="63" t="s">
        <v>346</v>
      </c>
      <c r="P122" s="62">
        <v>3</v>
      </c>
      <c r="Q122" s="127">
        <v>5.3229240596167494E-2</v>
      </c>
      <c r="R122" s="62">
        <v>5532</v>
      </c>
      <c r="S122" s="127">
        <v>98.154861603974368</v>
      </c>
    </row>
    <row r="123" spans="1:19" x14ac:dyDescent="0.25">
      <c r="A123" s="63" t="s">
        <v>167</v>
      </c>
      <c r="B123" s="62">
        <v>2</v>
      </c>
      <c r="C123" s="127">
        <v>0.04</v>
      </c>
      <c r="D123" s="62">
        <v>5382</v>
      </c>
      <c r="E123" s="127">
        <v>98.92</v>
      </c>
      <c r="H123" s="63" t="s">
        <v>341</v>
      </c>
      <c r="I123" s="62">
        <v>2</v>
      </c>
      <c r="J123" s="127">
        <v>3.6563071297989032E-2</v>
      </c>
      <c r="K123" s="62">
        <v>5391</v>
      </c>
      <c r="L123" s="127">
        <v>98.555758683729621</v>
      </c>
      <c r="O123" s="63" t="s">
        <v>158</v>
      </c>
      <c r="P123" s="62">
        <v>3</v>
      </c>
      <c r="Q123" s="127">
        <v>5.3229240596167494E-2</v>
      </c>
      <c r="R123" s="62">
        <v>5535</v>
      </c>
      <c r="S123" s="127">
        <v>98.208090844570535</v>
      </c>
    </row>
    <row r="124" spans="1:19" x14ac:dyDescent="0.25">
      <c r="A124" s="63" t="s">
        <v>168</v>
      </c>
      <c r="B124" s="62">
        <v>2</v>
      </c>
      <c r="C124" s="127">
        <v>0.04</v>
      </c>
      <c r="D124" s="62">
        <v>5384</v>
      </c>
      <c r="E124" s="127">
        <v>98.95</v>
      </c>
      <c r="H124" s="63" t="s">
        <v>150</v>
      </c>
      <c r="I124" s="62">
        <v>2</v>
      </c>
      <c r="J124" s="127">
        <v>3.6563071297989032E-2</v>
      </c>
      <c r="K124" s="62">
        <v>5393</v>
      </c>
      <c r="L124" s="127">
        <v>98.592321755027612</v>
      </c>
      <c r="O124" s="63" t="s">
        <v>350</v>
      </c>
      <c r="P124" s="62">
        <v>2</v>
      </c>
      <c r="Q124" s="127">
        <v>3.5486160397444996E-2</v>
      </c>
      <c r="R124" s="62">
        <v>5537</v>
      </c>
      <c r="S124" s="127">
        <v>98.243577004967975</v>
      </c>
    </row>
    <row r="125" spans="1:19" x14ac:dyDescent="0.25">
      <c r="A125" s="63" t="s">
        <v>169</v>
      </c>
      <c r="B125" s="62">
        <v>2</v>
      </c>
      <c r="C125" s="127">
        <v>0.04</v>
      </c>
      <c r="D125" s="62">
        <v>5386</v>
      </c>
      <c r="E125" s="127">
        <v>98.99</v>
      </c>
      <c r="H125" s="63" t="s">
        <v>342</v>
      </c>
      <c r="I125" s="62">
        <v>2</v>
      </c>
      <c r="J125" s="127">
        <v>3.6563071297989032E-2</v>
      </c>
      <c r="K125" s="62">
        <v>5395</v>
      </c>
      <c r="L125" s="127">
        <v>98.628884826325603</v>
      </c>
      <c r="O125" s="63" t="s">
        <v>351</v>
      </c>
      <c r="P125" s="62">
        <v>2</v>
      </c>
      <c r="Q125" s="127">
        <v>3.5486160397444996E-2</v>
      </c>
      <c r="R125" s="62">
        <v>5539</v>
      </c>
      <c r="S125" s="127">
        <v>98.279063165365415</v>
      </c>
    </row>
    <row r="126" spans="1:19" x14ac:dyDescent="0.25">
      <c r="A126" s="63" t="s">
        <v>170</v>
      </c>
      <c r="B126" s="62">
        <v>2</v>
      </c>
      <c r="C126" s="127">
        <v>0.04</v>
      </c>
      <c r="D126" s="62">
        <v>5388</v>
      </c>
      <c r="E126" s="127">
        <v>99.03</v>
      </c>
      <c r="H126" s="63" t="s">
        <v>343</v>
      </c>
      <c r="I126" s="62">
        <v>2</v>
      </c>
      <c r="J126" s="127">
        <v>3.6563071297989032E-2</v>
      </c>
      <c r="K126" s="62">
        <v>5397</v>
      </c>
      <c r="L126" s="127">
        <v>98.665447897623594</v>
      </c>
      <c r="O126" s="63" t="s">
        <v>352</v>
      </c>
      <c r="P126" s="62">
        <v>2</v>
      </c>
      <c r="Q126" s="127">
        <v>3.5486160397444996E-2</v>
      </c>
      <c r="R126" s="62">
        <v>5541</v>
      </c>
      <c r="S126" s="127">
        <v>98.314549325762854</v>
      </c>
    </row>
    <row r="127" spans="1:19" x14ac:dyDescent="0.25">
      <c r="A127" s="63" t="s">
        <v>171</v>
      </c>
      <c r="B127" s="62">
        <v>2</v>
      </c>
      <c r="C127" s="127">
        <v>0.04</v>
      </c>
      <c r="D127" s="62">
        <v>5390</v>
      </c>
      <c r="E127" s="127">
        <v>99.06</v>
      </c>
      <c r="H127" s="63" t="s">
        <v>208</v>
      </c>
      <c r="I127" s="62">
        <v>2</v>
      </c>
      <c r="J127" s="127">
        <v>3.6563071297989032E-2</v>
      </c>
      <c r="K127" s="62">
        <v>5399</v>
      </c>
      <c r="L127" s="127">
        <v>98.702010968921584</v>
      </c>
      <c r="O127" s="63" t="s">
        <v>117</v>
      </c>
      <c r="P127" s="62">
        <v>2</v>
      </c>
      <c r="Q127" s="127">
        <v>3.5486160397444996E-2</v>
      </c>
      <c r="R127" s="62">
        <v>5543</v>
      </c>
      <c r="S127" s="127">
        <v>98.350035486160294</v>
      </c>
    </row>
    <row r="128" spans="1:19" x14ac:dyDescent="0.25">
      <c r="A128" s="63" t="s">
        <v>172</v>
      </c>
      <c r="B128" s="62">
        <v>2</v>
      </c>
      <c r="C128" s="127">
        <v>0.04</v>
      </c>
      <c r="D128" s="62">
        <v>5392</v>
      </c>
      <c r="E128" s="127">
        <v>99.1</v>
      </c>
      <c r="H128" s="63" t="s">
        <v>344</v>
      </c>
      <c r="I128" s="62">
        <v>2</v>
      </c>
      <c r="J128" s="127">
        <v>3.6563071297989032E-2</v>
      </c>
      <c r="K128" s="62">
        <v>5401</v>
      </c>
      <c r="L128" s="127">
        <v>98.738574040219575</v>
      </c>
      <c r="O128" s="63" t="s">
        <v>144</v>
      </c>
      <c r="P128" s="62">
        <v>2</v>
      </c>
      <c r="Q128" s="127">
        <v>3.5486160397444996E-2</v>
      </c>
      <c r="R128" s="62">
        <v>5545</v>
      </c>
      <c r="S128" s="127">
        <v>98.385521646557734</v>
      </c>
    </row>
    <row r="129" spans="1:19" x14ac:dyDescent="0.25">
      <c r="A129" s="63" t="s">
        <v>173</v>
      </c>
      <c r="B129" s="62">
        <v>2</v>
      </c>
      <c r="C129" s="127">
        <v>0.04</v>
      </c>
      <c r="D129" s="62">
        <v>5394</v>
      </c>
      <c r="E129" s="127">
        <v>99.14</v>
      </c>
      <c r="H129" s="63" t="s">
        <v>170</v>
      </c>
      <c r="I129" s="62">
        <v>2</v>
      </c>
      <c r="J129" s="127">
        <v>3.6563071297989032E-2</v>
      </c>
      <c r="K129" s="62">
        <v>5403</v>
      </c>
      <c r="L129" s="127">
        <v>98.775137111517566</v>
      </c>
      <c r="O129" s="63" t="s">
        <v>145</v>
      </c>
      <c r="P129" s="62">
        <v>2</v>
      </c>
      <c r="Q129" s="127">
        <v>3.5486160397444996E-2</v>
      </c>
      <c r="R129" s="62">
        <v>5547</v>
      </c>
      <c r="S129" s="127">
        <v>98.421007806955174</v>
      </c>
    </row>
    <row r="130" spans="1:19" x14ac:dyDescent="0.25">
      <c r="A130" s="63" t="s">
        <v>174</v>
      </c>
      <c r="B130" s="62">
        <v>2</v>
      </c>
      <c r="C130" s="127">
        <v>0.04</v>
      </c>
      <c r="D130" s="62">
        <v>5396</v>
      </c>
      <c r="E130" s="127">
        <v>99.17</v>
      </c>
      <c r="H130" s="63" t="s">
        <v>154</v>
      </c>
      <c r="I130" s="62">
        <v>2</v>
      </c>
      <c r="J130" s="127">
        <v>3.6563071297989032E-2</v>
      </c>
      <c r="K130" s="62">
        <v>5405</v>
      </c>
      <c r="L130" s="127">
        <v>98.811700182815557</v>
      </c>
      <c r="O130" s="63" t="s">
        <v>164</v>
      </c>
      <c r="P130" s="62">
        <v>2</v>
      </c>
      <c r="Q130" s="127">
        <v>3.5486160397444996E-2</v>
      </c>
      <c r="R130" s="62">
        <v>5549</v>
      </c>
      <c r="S130" s="127">
        <v>98.456493967352614</v>
      </c>
    </row>
    <row r="131" spans="1:19" x14ac:dyDescent="0.25">
      <c r="A131" s="63" t="s">
        <v>175</v>
      </c>
      <c r="B131" s="62">
        <v>1</v>
      </c>
      <c r="C131" s="127">
        <v>0.02</v>
      </c>
      <c r="D131" s="62">
        <v>5397</v>
      </c>
      <c r="E131" s="127">
        <v>99.19</v>
      </c>
      <c r="H131" s="63" t="s">
        <v>345</v>
      </c>
      <c r="I131" s="62">
        <v>2</v>
      </c>
      <c r="J131" s="127">
        <v>3.6563071297989032E-2</v>
      </c>
      <c r="K131" s="62">
        <v>5407</v>
      </c>
      <c r="L131" s="127">
        <v>98.848263254113547</v>
      </c>
      <c r="O131" s="63" t="s">
        <v>193</v>
      </c>
      <c r="P131" s="62">
        <v>2</v>
      </c>
      <c r="Q131" s="127">
        <v>3.5486160397444996E-2</v>
      </c>
      <c r="R131" s="62">
        <v>5551</v>
      </c>
      <c r="S131" s="127">
        <v>98.491980127750054</v>
      </c>
    </row>
    <row r="132" spans="1:19" x14ac:dyDescent="0.25">
      <c r="A132" s="63" t="s">
        <v>176</v>
      </c>
      <c r="B132" s="62">
        <v>1</v>
      </c>
      <c r="C132" s="127">
        <v>0.02</v>
      </c>
      <c r="D132" s="62">
        <v>5398</v>
      </c>
      <c r="E132" s="127">
        <v>99.21</v>
      </c>
      <c r="H132" s="63" t="s">
        <v>155</v>
      </c>
      <c r="I132" s="62">
        <v>2</v>
      </c>
      <c r="J132" s="127">
        <v>3.6563071297989032E-2</v>
      </c>
      <c r="K132" s="62">
        <v>5409</v>
      </c>
      <c r="L132" s="127">
        <v>98.884826325411538</v>
      </c>
      <c r="O132" s="63" t="s">
        <v>120</v>
      </c>
      <c r="P132" s="62">
        <v>2</v>
      </c>
      <c r="Q132" s="127">
        <v>3.5486160397444996E-2</v>
      </c>
      <c r="R132" s="62">
        <v>5553</v>
      </c>
      <c r="S132" s="127">
        <v>98.527466288147494</v>
      </c>
    </row>
    <row r="133" spans="1:19" x14ac:dyDescent="0.25">
      <c r="A133" s="63" t="s">
        <v>177</v>
      </c>
      <c r="B133" s="62">
        <v>1</v>
      </c>
      <c r="C133" s="127">
        <v>0.02</v>
      </c>
      <c r="D133" s="62">
        <v>5399</v>
      </c>
      <c r="E133" s="127">
        <v>99.23</v>
      </c>
      <c r="H133" s="63" t="s">
        <v>171</v>
      </c>
      <c r="I133" s="62">
        <v>2</v>
      </c>
      <c r="J133" s="127">
        <v>3.6563071297989032E-2</v>
      </c>
      <c r="K133" s="62">
        <v>5411</v>
      </c>
      <c r="L133" s="127">
        <v>98.921389396709529</v>
      </c>
      <c r="O133" s="63" t="s">
        <v>382</v>
      </c>
      <c r="P133" s="62">
        <v>2</v>
      </c>
      <c r="Q133" s="127">
        <v>3.5486160397444996E-2</v>
      </c>
      <c r="R133" s="62">
        <v>5555</v>
      </c>
      <c r="S133" s="127">
        <v>98.562952448544934</v>
      </c>
    </row>
    <row r="134" spans="1:19" x14ac:dyDescent="0.25">
      <c r="A134" s="63" t="s">
        <v>178</v>
      </c>
      <c r="B134" s="62">
        <v>1</v>
      </c>
      <c r="C134" s="127">
        <v>0.02</v>
      </c>
      <c r="D134" s="62">
        <v>5400</v>
      </c>
      <c r="E134" s="127">
        <v>99.25</v>
      </c>
      <c r="H134" s="63" t="s">
        <v>109</v>
      </c>
      <c r="I134" s="62">
        <v>2</v>
      </c>
      <c r="J134" s="127">
        <v>3.6563071297989032E-2</v>
      </c>
      <c r="K134" s="62">
        <v>5413</v>
      </c>
      <c r="L134" s="127">
        <v>98.95795246800752</v>
      </c>
      <c r="O134" s="63" t="s">
        <v>383</v>
      </c>
      <c r="P134" s="62">
        <v>2</v>
      </c>
      <c r="Q134" s="127">
        <v>3.5486160397444996E-2</v>
      </c>
      <c r="R134" s="62">
        <v>5557</v>
      </c>
      <c r="S134" s="127">
        <v>98.598438608942374</v>
      </c>
    </row>
    <row r="135" spans="1:19" x14ac:dyDescent="0.25">
      <c r="A135" s="63" t="s">
        <v>179</v>
      </c>
      <c r="B135" s="62">
        <v>1</v>
      </c>
      <c r="C135" s="127">
        <v>0.02</v>
      </c>
      <c r="D135" s="62">
        <v>5401</v>
      </c>
      <c r="E135" s="127">
        <v>99.26</v>
      </c>
      <c r="H135" s="63" t="s">
        <v>346</v>
      </c>
      <c r="I135" s="62">
        <v>2</v>
      </c>
      <c r="J135" s="127">
        <v>3.6563071297989032E-2</v>
      </c>
      <c r="K135" s="62">
        <v>5415</v>
      </c>
      <c r="L135" s="127">
        <v>98.99451553930551</v>
      </c>
      <c r="O135" s="63" t="s">
        <v>384</v>
      </c>
      <c r="P135" s="62">
        <v>2</v>
      </c>
      <c r="Q135" s="127">
        <v>3.5486160397444996E-2</v>
      </c>
      <c r="R135" s="62">
        <v>5559</v>
      </c>
      <c r="S135" s="127">
        <v>98.633924769339814</v>
      </c>
    </row>
    <row r="136" spans="1:19" x14ac:dyDescent="0.25">
      <c r="A136" s="63" t="s">
        <v>180</v>
      </c>
      <c r="B136" s="62">
        <v>1</v>
      </c>
      <c r="C136" s="127">
        <v>0.02</v>
      </c>
      <c r="D136" s="62">
        <v>5402</v>
      </c>
      <c r="E136" s="127">
        <v>99.28</v>
      </c>
      <c r="H136" s="63" t="s">
        <v>219</v>
      </c>
      <c r="I136" s="62">
        <v>2</v>
      </c>
      <c r="J136" s="127">
        <v>3.6563071297989032E-2</v>
      </c>
      <c r="K136" s="62">
        <v>5417</v>
      </c>
      <c r="L136" s="127">
        <v>99.031078610603501</v>
      </c>
      <c r="O136" s="63" t="s">
        <v>385</v>
      </c>
      <c r="P136" s="62">
        <v>2</v>
      </c>
      <c r="Q136" s="127">
        <v>3.5486160397444996E-2</v>
      </c>
      <c r="R136" s="62">
        <v>5561</v>
      </c>
      <c r="S136" s="127">
        <v>98.669410929737253</v>
      </c>
    </row>
    <row r="137" spans="1:19" x14ac:dyDescent="0.25">
      <c r="A137" s="63" t="s">
        <v>181</v>
      </c>
      <c r="B137" s="62">
        <v>1</v>
      </c>
      <c r="C137" s="127">
        <v>0.02</v>
      </c>
      <c r="D137" s="62">
        <v>5403</v>
      </c>
      <c r="E137" s="127">
        <v>99.3</v>
      </c>
      <c r="H137" s="63" t="s">
        <v>347</v>
      </c>
      <c r="I137" s="62">
        <v>2</v>
      </c>
      <c r="J137" s="127">
        <v>3.6563071297989032E-2</v>
      </c>
      <c r="K137" s="62">
        <v>5419</v>
      </c>
      <c r="L137" s="127">
        <v>99.067641681901492</v>
      </c>
      <c r="O137" s="63" t="s">
        <v>202</v>
      </c>
      <c r="P137" s="62">
        <v>2</v>
      </c>
      <c r="Q137" s="127">
        <v>3.5486160397444996E-2</v>
      </c>
      <c r="R137" s="62">
        <v>5563</v>
      </c>
      <c r="S137" s="127">
        <v>98.704897090134693</v>
      </c>
    </row>
    <row r="138" spans="1:19" x14ac:dyDescent="0.25">
      <c r="A138" s="63" t="s">
        <v>182</v>
      </c>
      <c r="B138" s="62">
        <v>1</v>
      </c>
      <c r="C138" s="127">
        <v>0.02</v>
      </c>
      <c r="D138" s="62">
        <v>5404</v>
      </c>
      <c r="E138" s="127">
        <v>99.32</v>
      </c>
      <c r="H138" s="63" t="s">
        <v>348</v>
      </c>
      <c r="I138" s="62">
        <v>1</v>
      </c>
      <c r="J138" s="127">
        <v>1.8281535648994516E-2</v>
      </c>
      <c r="K138" s="62">
        <v>5420</v>
      </c>
      <c r="L138" s="127">
        <v>99.085923217550487</v>
      </c>
      <c r="O138" s="63" t="s">
        <v>386</v>
      </c>
      <c r="P138" s="62">
        <v>2</v>
      </c>
      <c r="Q138" s="127">
        <v>3.5486160397444996E-2</v>
      </c>
      <c r="R138" s="62">
        <v>5565</v>
      </c>
      <c r="S138" s="127">
        <v>98.740383250532133</v>
      </c>
    </row>
    <row r="139" spans="1:19" x14ac:dyDescent="0.25">
      <c r="A139" s="63" t="s">
        <v>183</v>
      </c>
      <c r="B139" s="62">
        <v>1</v>
      </c>
      <c r="C139" s="127">
        <v>0.02</v>
      </c>
      <c r="D139" s="62">
        <v>5405</v>
      </c>
      <c r="E139" s="127">
        <v>99.34</v>
      </c>
      <c r="H139" s="63" t="s">
        <v>159</v>
      </c>
      <c r="I139" s="62">
        <v>1</v>
      </c>
      <c r="J139" s="127">
        <v>1.8281535648994516E-2</v>
      </c>
      <c r="K139" s="62">
        <v>5421</v>
      </c>
      <c r="L139" s="127">
        <v>99.104204753199483</v>
      </c>
      <c r="O139" s="63" t="s">
        <v>205</v>
      </c>
      <c r="P139" s="62">
        <v>2</v>
      </c>
      <c r="Q139" s="127">
        <v>3.5486160397444996E-2</v>
      </c>
      <c r="R139" s="62">
        <v>5567</v>
      </c>
      <c r="S139" s="127">
        <v>98.775869410929573</v>
      </c>
    </row>
    <row r="140" spans="1:19" x14ac:dyDescent="0.25">
      <c r="A140" s="63" t="s">
        <v>184</v>
      </c>
      <c r="B140" s="62">
        <v>1</v>
      </c>
      <c r="C140" s="127">
        <v>0.02</v>
      </c>
      <c r="D140" s="62">
        <v>5406</v>
      </c>
      <c r="E140" s="127">
        <v>99.36</v>
      </c>
      <c r="H140" s="63" t="s">
        <v>349</v>
      </c>
      <c r="I140" s="62">
        <v>1</v>
      </c>
      <c r="J140" s="127">
        <v>1.8281535648994516E-2</v>
      </c>
      <c r="K140" s="62">
        <v>5422</v>
      </c>
      <c r="L140" s="127">
        <v>99.122486288848478</v>
      </c>
      <c r="O140" s="63" t="s">
        <v>138</v>
      </c>
      <c r="P140" s="62">
        <v>2</v>
      </c>
      <c r="Q140" s="127">
        <v>3.5486160397444996E-2</v>
      </c>
      <c r="R140" s="62">
        <v>5569</v>
      </c>
      <c r="S140" s="127">
        <v>98.811355571327013</v>
      </c>
    </row>
    <row r="141" spans="1:19" x14ac:dyDescent="0.25">
      <c r="A141" s="63" t="s">
        <v>185</v>
      </c>
      <c r="B141" s="62">
        <v>1</v>
      </c>
      <c r="C141" s="127">
        <v>0.02</v>
      </c>
      <c r="D141" s="62">
        <v>5407</v>
      </c>
      <c r="E141" s="127">
        <v>99.38</v>
      </c>
      <c r="H141" s="63" t="s">
        <v>350</v>
      </c>
      <c r="I141" s="62">
        <v>1</v>
      </c>
      <c r="J141" s="127">
        <v>1.8281535648994516E-2</v>
      </c>
      <c r="K141" s="62">
        <v>5423</v>
      </c>
      <c r="L141" s="127">
        <v>99.140767824497473</v>
      </c>
      <c r="O141" s="63" t="s">
        <v>151</v>
      </c>
      <c r="P141" s="62">
        <v>2</v>
      </c>
      <c r="Q141" s="127">
        <v>3.5486160397444996E-2</v>
      </c>
      <c r="R141" s="62">
        <v>5571</v>
      </c>
      <c r="S141" s="127">
        <v>98.846841731724453</v>
      </c>
    </row>
    <row r="142" spans="1:19" x14ac:dyDescent="0.25">
      <c r="A142" s="63" t="s">
        <v>186</v>
      </c>
      <c r="B142" s="62">
        <v>1</v>
      </c>
      <c r="C142" s="127">
        <v>0.02</v>
      </c>
      <c r="D142" s="62">
        <v>5408</v>
      </c>
      <c r="E142" s="127">
        <v>99.39</v>
      </c>
      <c r="H142" s="63" t="s">
        <v>179</v>
      </c>
      <c r="I142" s="62">
        <v>1</v>
      </c>
      <c r="J142" s="127">
        <v>1.8281535648994516E-2</v>
      </c>
      <c r="K142" s="62">
        <v>5424</v>
      </c>
      <c r="L142" s="127">
        <v>99.159049360146469</v>
      </c>
      <c r="O142" s="63" t="s">
        <v>210</v>
      </c>
      <c r="P142" s="62">
        <v>2</v>
      </c>
      <c r="Q142" s="127">
        <v>3.5486160397444996E-2</v>
      </c>
      <c r="R142" s="62">
        <v>5573</v>
      </c>
      <c r="S142" s="127">
        <v>98.882327892121893</v>
      </c>
    </row>
    <row r="143" spans="1:19" x14ac:dyDescent="0.25">
      <c r="A143" s="63" t="s">
        <v>187</v>
      </c>
      <c r="B143" s="62">
        <v>1</v>
      </c>
      <c r="C143" s="127">
        <v>0.02</v>
      </c>
      <c r="D143" s="62">
        <v>5409</v>
      </c>
      <c r="E143" s="127">
        <v>99.41</v>
      </c>
      <c r="H143" s="63" t="s">
        <v>180</v>
      </c>
      <c r="I143" s="62">
        <v>1</v>
      </c>
      <c r="J143" s="127">
        <v>1.8281535648994516E-2</v>
      </c>
      <c r="K143" s="62">
        <v>5425</v>
      </c>
      <c r="L143" s="127">
        <v>99.177330895795464</v>
      </c>
      <c r="O143" s="63" t="s">
        <v>368</v>
      </c>
      <c r="P143" s="62">
        <v>2</v>
      </c>
      <c r="Q143" s="127">
        <v>3.5486160397444996E-2</v>
      </c>
      <c r="R143" s="62">
        <v>5575</v>
      </c>
      <c r="S143" s="127">
        <v>98.917814052519333</v>
      </c>
    </row>
    <row r="144" spans="1:19" x14ac:dyDescent="0.25">
      <c r="A144" s="63" t="s">
        <v>188</v>
      </c>
      <c r="B144" s="62">
        <v>1</v>
      </c>
      <c r="C144" s="127">
        <v>0.02</v>
      </c>
      <c r="D144" s="62">
        <v>5410</v>
      </c>
      <c r="E144" s="127">
        <v>99.43</v>
      </c>
      <c r="H144" s="63" t="s">
        <v>351</v>
      </c>
      <c r="I144" s="62">
        <v>1</v>
      </c>
      <c r="J144" s="127">
        <v>1.8281535648994516E-2</v>
      </c>
      <c r="K144" s="62">
        <v>5426</v>
      </c>
      <c r="L144" s="127">
        <v>99.195612431444459</v>
      </c>
      <c r="O144" s="63" t="s">
        <v>387</v>
      </c>
      <c r="P144" s="62">
        <v>2</v>
      </c>
      <c r="Q144" s="127">
        <v>3.5486160397444996E-2</v>
      </c>
      <c r="R144" s="62">
        <v>5577</v>
      </c>
      <c r="S144" s="127">
        <v>98.953300212916773</v>
      </c>
    </row>
    <row r="145" spans="1:19" x14ac:dyDescent="0.25">
      <c r="A145" s="63" t="s">
        <v>189</v>
      </c>
      <c r="B145" s="62">
        <v>1</v>
      </c>
      <c r="C145" s="127">
        <v>0.02</v>
      </c>
      <c r="D145" s="62">
        <v>5411</v>
      </c>
      <c r="E145" s="127">
        <v>99.45</v>
      </c>
      <c r="H145" s="63" t="s">
        <v>352</v>
      </c>
      <c r="I145" s="62">
        <v>1</v>
      </c>
      <c r="J145" s="127">
        <v>1.8281535648994516E-2</v>
      </c>
      <c r="K145" s="62">
        <v>5427</v>
      </c>
      <c r="L145" s="127">
        <v>99.213893967093455</v>
      </c>
      <c r="O145" s="63" t="s">
        <v>171</v>
      </c>
      <c r="P145" s="62">
        <v>2</v>
      </c>
      <c r="Q145" s="127">
        <v>3.5486160397444996E-2</v>
      </c>
      <c r="R145" s="62">
        <v>5579</v>
      </c>
      <c r="S145" s="127">
        <v>98.988786373314213</v>
      </c>
    </row>
    <row r="146" spans="1:19" x14ac:dyDescent="0.25">
      <c r="A146" s="63" t="s">
        <v>190</v>
      </c>
      <c r="B146" s="62">
        <v>1</v>
      </c>
      <c r="C146" s="127">
        <v>0.02</v>
      </c>
      <c r="D146" s="62">
        <v>5412</v>
      </c>
      <c r="E146" s="127">
        <v>99.47</v>
      </c>
      <c r="H146" s="63" t="s">
        <v>353</v>
      </c>
      <c r="I146" s="62">
        <v>1</v>
      </c>
      <c r="J146" s="127">
        <v>1.8281535648994516E-2</v>
      </c>
      <c r="K146" s="62">
        <v>5428</v>
      </c>
      <c r="L146" s="127">
        <v>99.23217550274245</v>
      </c>
      <c r="O146" s="63" t="s">
        <v>173</v>
      </c>
      <c r="P146" s="62">
        <v>2</v>
      </c>
      <c r="Q146" s="127">
        <v>3.5486160397444996E-2</v>
      </c>
      <c r="R146" s="62">
        <v>5581</v>
      </c>
      <c r="S146" s="127">
        <v>99.024272533711652</v>
      </c>
    </row>
    <row r="147" spans="1:19" x14ac:dyDescent="0.25">
      <c r="A147" s="63" t="s">
        <v>191</v>
      </c>
      <c r="B147" s="62">
        <v>1</v>
      </c>
      <c r="C147" s="127">
        <v>0.02</v>
      </c>
      <c r="D147" s="62">
        <v>5413</v>
      </c>
      <c r="E147" s="127">
        <v>99.49</v>
      </c>
      <c r="H147" s="63" t="s">
        <v>160</v>
      </c>
      <c r="I147" s="62">
        <v>1</v>
      </c>
      <c r="J147" s="127">
        <v>1.8281535648994516E-2</v>
      </c>
      <c r="K147" s="62">
        <v>5429</v>
      </c>
      <c r="L147" s="127">
        <v>99.250457038391446</v>
      </c>
      <c r="O147" s="63" t="s">
        <v>388</v>
      </c>
      <c r="P147" s="62">
        <v>2</v>
      </c>
      <c r="Q147" s="127">
        <v>3.5486160397444996E-2</v>
      </c>
      <c r="R147" s="62">
        <v>5583</v>
      </c>
      <c r="S147" s="127">
        <v>99.059758694109092</v>
      </c>
    </row>
    <row r="148" spans="1:19" x14ac:dyDescent="0.25">
      <c r="A148" s="63" t="s">
        <v>192</v>
      </c>
      <c r="B148" s="62">
        <v>1</v>
      </c>
      <c r="C148" s="127">
        <v>0.02</v>
      </c>
      <c r="D148" s="62">
        <v>5414</v>
      </c>
      <c r="E148" s="127">
        <v>99.5</v>
      </c>
      <c r="H148" s="63" t="s">
        <v>354</v>
      </c>
      <c r="I148" s="62">
        <v>1</v>
      </c>
      <c r="J148" s="127">
        <v>1.8281535648994516E-2</v>
      </c>
      <c r="K148" s="62">
        <v>5430</v>
      </c>
      <c r="L148" s="127">
        <v>99.268738574040441</v>
      </c>
      <c r="O148" s="63" t="s">
        <v>374</v>
      </c>
      <c r="P148" s="62">
        <v>2</v>
      </c>
      <c r="Q148" s="127">
        <v>3.5486160397444996E-2</v>
      </c>
      <c r="R148" s="62">
        <v>5585</v>
      </c>
      <c r="S148" s="127">
        <v>99.095244854506532</v>
      </c>
    </row>
    <row r="149" spans="1:19" x14ac:dyDescent="0.25">
      <c r="A149" s="63" t="s">
        <v>193</v>
      </c>
      <c r="B149" s="62">
        <v>1</v>
      </c>
      <c r="C149" s="127">
        <v>0.02</v>
      </c>
      <c r="D149" s="62">
        <v>5415</v>
      </c>
      <c r="E149" s="127">
        <v>99.52</v>
      </c>
      <c r="H149" s="63" t="s">
        <v>110</v>
      </c>
      <c r="I149" s="62">
        <v>1</v>
      </c>
      <c r="J149" s="127">
        <v>1.8281535648994516E-2</v>
      </c>
      <c r="K149" s="62">
        <v>5431</v>
      </c>
      <c r="L149" s="127">
        <v>99.287020109689436</v>
      </c>
      <c r="O149" s="63" t="s">
        <v>389</v>
      </c>
      <c r="P149" s="62">
        <v>1</v>
      </c>
      <c r="Q149" s="127">
        <v>1.7743080198722498E-2</v>
      </c>
      <c r="R149" s="62">
        <v>5586</v>
      </c>
      <c r="S149" s="127">
        <v>99.112987934705259</v>
      </c>
    </row>
    <row r="150" spans="1:19" x14ac:dyDescent="0.25">
      <c r="A150" s="63" t="s">
        <v>194</v>
      </c>
      <c r="B150" s="62">
        <v>1</v>
      </c>
      <c r="C150" s="127">
        <v>0.02</v>
      </c>
      <c r="D150" s="62">
        <v>5416</v>
      </c>
      <c r="E150" s="127">
        <v>99.54</v>
      </c>
      <c r="H150" s="63" t="s">
        <v>186</v>
      </c>
      <c r="I150" s="62">
        <v>1</v>
      </c>
      <c r="J150" s="127">
        <v>1.8281535648994516E-2</v>
      </c>
      <c r="K150" s="62">
        <v>5432</v>
      </c>
      <c r="L150" s="127">
        <v>99.305301645338432</v>
      </c>
      <c r="O150" s="63" t="s">
        <v>159</v>
      </c>
      <c r="P150" s="62">
        <v>1</v>
      </c>
      <c r="Q150" s="127">
        <v>1.7743080198722498E-2</v>
      </c>
      <c r="R150" s="62">
        <v>5587</v>
      </c>
      <c r="S150" s="127">
        <v>99.130731014903986</v>
      </c>
    </row>
    <row r="151" spans="1:19" x14ac:dyDescent="0.25">
      <c r="A151" s="63" t="s">
        <v>195</v>
      </c>
      <c r="B151" s="62">
        <v>1</v>
      </c>
      <c r="C151" s="127">
        <v>0.02</v>
      </c>
      <c r="D151" s="62">
        <v>5417</v>
      </c>
      <c r="E151" s="127">
        <v>99.56</v>
      </c>
      <c r="H151" s="63" t="s">
        <v>355</v>
      </c>
      <c r="I151" s="62">
        <v>1</v>
      </c>
      <c r="J151" s="127">
        <v>1.8281535648994516E-2</v>
      </c>
      <c r="K151" s="62">
        <v>5433</v>
      </c>
      <c r="L151" s="127">
        <v>99.323583180987427</v>
      </c>
      <c r="O151" s="63" t="s">
        <v>177</v>
      </c>
      <c r="P151" s="62">
        <v>1</v>
      </c>
      <c r="Q151" s="127">
        <v>1.7743080198722498E-2</v>
      </c>
      <c r="R151" s="62">
        <v>5588</v>
      </c>
      <c r="S151" s="127">
        <v>99.148474095102713</v>
      </c>
    </row>
    <row r="152" spans="1:19" x14ac:dyDescent="0.25">
      <c r="A152" s="63" t="s">
        <v>196</v>
      </c>
      <c r="B152" s="62">
        <v>1</v>
      </c>
      <c r="C152" s="127">
        <v>0.02</v>
      </c>
      <c r="D152" s="62">
        <v>5418</v>
      </c>
      <c r="E152" s="127">
        <v>99.58</v>
      </c>
      <c r="H152" s="63" t="s">
        <v>145</v>
      </c>
      <c r="I152" s="62">
        <v>1</v>
      </c>
      <c r="J152" s="127">
        <v>1.8281535648994516E-2</v>
      </c>
      <c r="K152" s="62">
        <v>5434</v>
      </c>
      <c r="L152" s="127">
        <v>99.341864716636422</v>
      </c>
      <c r="O152" s="63" t="s">
        <v>179</v>
      </c>
      <c r="P152" s="62">
        <v>1</v>
      </c>
      <c r="Q152" s="127">
        <v>1.7743080198722498E-2</v>
      </c>
      <c r="R152" s="62">
        <v>5589</v>
      </c>
      <c r="S152" s="127">
        <v>99.166217175301441</v>
      </c>
    </row>
    <row r="153" spans="1:19" x14ac:dyDescent="0.25">
      <c r="A153" s="63" t="s">
        <v>197</v>
      </c>
      <c r="B153" s="62">
        <v>1</v>
      </c>
      <c r="C153" s="127">
        <v>0.02</v>
      </c>
      <c r="D153" s="62">
        <v>5419</v>
      </c>
      <c r="E153" s="127">
        <v>99.6</v>
      </c>
      <c r="H153" s="63" t="s">
        <v>356</v>
      </c>
      <c r="I153" s="62">
        <v>1</v>
      </c>
      <c r="J153" s="127">
        <v>1.8281535648994516E-2</v>
      </c>
      <c r="K153" s="62">
        <v>5435</v>
      </c>
      <c r="L153" s="127">
        <v>99.360146252285418</v>
      </c>
      <c r="O153" s="63" t="s">
        <v>180</v>
      </c>
      <c r="P153" s="62">
        <v>1</v>
      </c>
      <c r="Q153" s="127">
        <v>1.7743080198722498E-2</v>
      </c>
      <c r="R153" s="62">
        <v>5590</v>
      </c>
      <c r="S153" s="127">
        <v>99.183960255500168</v>
      </c>
    </row>
    <row r="154" spans="1:19" x14ac:dyDescent="0.25">
      <c r="A154" s="63" t="s">
        <v>198</v>
      </c>
      <c r="B154" s="62">
        <v>1</v>
      </c>
      <c r="C154" s="127">
        <v>0.02</v>
      </c>
      <c r="D154" s="62">
        <v>5420</v>
      </c>
      <c r="E154" s="127">
        <v>99.61</v>
      </c>
      <c r="H154" s="63" t="s">
        <v>132</v>
      </c>
      <c r="I154" s="62">
        <v>1</v>
      </c>
      <c r="J154" s="127">
        <v>1.8281535648994516E-2</v>
      </c>
      <c r="K154" s="62">
        <v>5436</v>
      </c>
      <c r="L154" s="127">
        <v>99.378427787934413</v>
      </c>
      <c r="O154" s="63" t="s">
        <v>353</v>
      </c>
      <c r="P154" s="62">
        <v>1</v>
      </c>
      <c r="Q154" s="127">
        <v>1.7743080198722498E-2</v>
      </c>
      <c r="R154" s="62">
        <v>5591</v>
      </c>
      <c r="S154" s="127">
        <v>99.201703335698895</v>
      </c>
    </row>
    <row r="155" spans="1:19" x14ac:dyDescent="0.25">
      <c r="A155" s="63" t="s">
        <v>199</v>
      </c>
      <c r="B155" s="62">
        <v>1</v>
      </c>
      <c r="C155" s="127">
        <v>0.02</v>
      </c>
      <c r="D155" s="62">
        <v>5421</v>
      </c>
      <c r="E155" s="127">
        <v>99.63</v>
      </c>
      <c r="H155" s="63" t="s">
        <v>193</v>
      </c>
      <c r="I155" s="62">
        <v>1</v>
      </c>
      <c r="J155" s="127">
        <v>1.8281535648994516E-2</v>
      </c>
      <c r="K155" s="62">
        <v>5437</v>
      </c>
      <c r="L155" s="127">
        <v>99.396709323583408</v>
      </c>
      <c r="O155" s="63" t="s">
        <v>336</v>
      </c>
      <c r="P155" s="62">
        <v>1</v>
      </c>
      <c r="Q155" s="127">
        <v>1.7743080198722498E-2</v>
      </c>
      <c r="R155" s="62">
        <v>5592</v>
      </c>
      <c r="S155" s="127">
        <v>99.219446415897622</v>
      </c>
    </row>
    <row r="156" spans="1:19" x14ac:dyDescent="0.25">
      <c r="A156" s="63" t="s">
        <v>200</v>
      </c>
      <c r="B156" s="62">
        <v>1</v>
      </c>
      <c r="C156" s="127">
        <v>0.02</v>
      </c>
      <c r="D156" s="62">
        <v>5422</v>
      </c>
      <c r="E156" s="127">
        <v>99.65</v>
      </c>
      <c r="H156" s="63" t="s">
        <v>119</v>
      </c>
      <c r="I156" s="62">
        <v>1</v>
      </c>
      <c r="J156" s="127">
        <v>1.8281535648994516E-2</v>
      </c>
      <c r="K156" s="62">
        <v>5438</v>
      </c>
      <c r="L156" s="127">
        <v>99.414990859232404</v>
      </c>
      <c r="O156" s="63" t="s">
        <v>160</v>
      </c>
      <c r="P156" s="62">
        <v>1</v>
      </c>
      <c r="Q156" s="127">
        <v>1.7743080198722498E-2</v>
      </c>
      <c r="R156" s="62">
        <v>5593</v>
      </c>
      <c r="S156" s="127">
        <v>99.237189496096349</v>
      </c>
    </row>
    <row r="157" spans="1:19" x14ac:dyDescent="0.25">
      <c r="A157" s="63" t="s">
        <v>201</v>
      </c>
      <c r="B157" s="62">
        <v>1</v>
      </c>
      <c r="C157" s="127">
        <v>0.02</v>
      </c>
      <c r="D157" s="62">
        <v>5423</v>
      </c>
      <c r="E157" s="127">
        <v>99.67</v>
      </c>
      <c r="H157" s="63" t="s">
        <v>195</v>
      </c>
      <c r="I157" s="62">
        <v>1</v>
      </c>
      <c r="J157" s="127">
        <v>1.8281535648994516E-2</v>
      </c>
      <c r="K157" s="62">
        <v>5439</v>
      </c>
      <c r="L157" s="127">
        <v>99.433272394881399</v>
      </c>
      <c r="O157" s="63" t="s">
        <v>183</v>
      </c>
      <c r="P157" s="62">
        <v>1</v>
      </c>
      <c r="Q157" s="127">
        <v>1.7743080198722498E-2</v>
      </c>
      <c r="R157" s="62">
        <v>5594</v>
      </c>
      <c r="S157" s="127">
        <v>99.254932576295076</v>
      </c>
    </row>
    <row r="158" spans="1:19" x14ac:dyDescent="0.25">
      <c r="A158" s="63" t="s">
        <v>202</v>
      </c>
      <c r="B158" s="62">
        <v>1</v>
      </c>
      <c r="C158" s="127">
        <v>0.02</v>
      </c>
      <c r="D158" s="62">
        <v>5424</v>
      </c>
      <c r="E158" s="127">
        <v>99.69</v>
      </c>
      <c r="H158" s="63" t="s">
        <v>196</v>
      </c>
      <c r="I158" s="62">
        <v>1</v>
      </c>
      <c r="J158" s="127">
        <v>1.8281535648994516E-2</v>
      </c>
      <c r="K158" s="62">
        <v>5440</v>
      </c>
      <c r="L158" s="127">
        <v>99.451553930530395</v>
      </c>
      <c r="O158" s="63" t="s">
        <v>184</v>
      </c>
      <c r="P158" s="62">
        <v>1</v>
      </c>
      <c r="Q158" s="127">
        <v>1.7743080198722498E-2</v>
      </c>
      <c r="R158" s="62">
        <v>5595</v>
      </c>
      <c r="S158" s="127">
        <v>99.272675656493803</v>
      </c>
    </row>
    <row r="159" spans="1:19" x14ac:dyDescent="0.25">
      <c r="A159" s="63" t="s">
        <v>203</v>
      </c>
      <c r="B159" s="62">
        <v>1</v>
      </c>
      <c r="C159" s="127">
        <v>0.02</v>
      </c>
      <c r="D159" s="62">
        <v>5425</v>
      </c>
      <c r="E159" s="127">
        <v>99.71</v>
      </c>
      <c r="H159" s="63" t="s">
        <v>197</v>
      </c>
      <c r="I159" s="62">
        <v>1</v>
      </c>
      <c r="J159" s="127">
        <v>1.8281535648994516E-2</v>
      </c>
      <c r="K159" s="62">
        <v>5441</v>
      </c>
      <c r="L159" s="127">
        <v>99.46983546617939</v>
      </c>
      <c r="O159" s="63" t="s">
        <v>390</v>
      </c>
      <c r="P159" s="62">
        <v>1</v>
      </c>
      <c r="Q159" s="127">
        <v>1.7743080198722498E-2</v>
      </c>
      <c r="R159" s="62">
        <v>5596</v>
      </c>
      <c r="S159" s="127">
        <v>99.29041873669253</v>
      </c>
    </row>
    <row r="160" spans="1:19" x14ac:dyDescent="0.25">
      <c r="A160" s="63" t="s">
        <v>204</v>
      </c>
      <c r="B160" s="62">
        <v>1</v>
      </c>
      <c r="C160" s="127">
        <v>0.02</v>
      </c>
      <c r="D160" s="62">
        <v>5426</v>
      </c>
      <c r="E160" s="127">
        <v>99.72</v>
      </c>
      <c r="H160" s="63" t="s">
        <v>357</v>
      </c>
      <c r="I160" s="62">
        <v>1</v>
      </c>
      <c r="J160" s="127">
        <v>1.8281535648994516E-2</v>
      </c>
      <c r="K160" s="62">
        <v>5442</v>
      </c>
      <c r="L160" s="127">
        <v>99.488117001828385</v>
      </c>
      <c r="O160" s="63" t="s">
        <v>186</v>
      </c>
      <c r="P160" s="62">
        <v>1</v>
      </c>
      <c r="Q160" s="127">
        <v>1.7743080198722498E-2</v>
      </c>
      <c r="R160" s="62">
        <v>5597</v>
      </c>
      <c r="S160" s="127">
        <v>99.308161816891257</v>
      </c>
    </row>
    <row r="161" spans="1:19" x14ac:dyDescent="0.25">
      <c r="A161" s="63" t="s">
        <v>205</v>
      </c>
      <c r="B161" s="62">
        <v>1</v>
      </c>
      <c r="C161" s="127">
        <v>0.02</v>
      </c>
      <c r="D161" s="62">
        <v>5427</v>
      </c>
      <c r="E161" s="127">
        <v>99.74</v>
      </c>
      <c r="H161" s="63" t="s">
        <v>198</v>
      </c>
      <c r="I161" s="62">
        <v>1</v>
      </c>
      <c r="J161" s="127">
        <v>1.8281535648994516E-2</v>
      </c>
      <c r="K161" s="62">
        <v>5443</v>
      </c>
      <c r="L161" s="127">
        <v>99.506398537477381</v>
      </c>
      <c r="O161" s="63" t="s">
        <v>391</v>
      </c>
      <c r="P161" s="62">
        <v>1</v>
      </c>
      <c r="Q161" s="127">
        <v>1.7743080198722498E-2</v>
      </c>
      <c r="R161" s="62">
        <v>5598</v>
      </c>
      <c r="S161" s="127">
        <v>99.325904897089984</v>
      </c>
    </row>
    <row r="162" spans="1:19" x14ac:dyDescent="0.25">
      <c r="A162" s="63" t="s">
        <v>206</v>
      </c>
      <c r="B162" s="62">
        <v>1</v>
      </c>
      <c r="C162" s="127">
        <v>0.02</v>
      </c>
      <c r="D162" s="62">
        <v>5428</v>
      </c>
      <c r="E162" s="127">
        <v>99.76</v>
      </c>
      <c r="H162" s="63" t="s">
        <v>200</v>
      </c>
      <c r="I162" s="62">
        <v>1</v>
      </c>
      <c r="J162" s="127">
        <v>1.8281535648994516E-2</v>
      </c>
      <c r="K162" s="62">
        <v>5444</v>
      </c>
      <c r="L162" s="127">
        <v>99.524680073126376</v>
      </c>
      <c r="O162" s="63" t="s">
        <v>337</v>
      </c>
      <c r="P162" s="62">
        <v>1</v>
      </c>
      <c r="Q162" s="127">
        <v>1.7743080198722498E-2</v>
      </c>
      <c r="R162" s="62">
        <v>5599</v>
      </c>
      <c r="S162" s="127">
        <v>99.343647977288711</v>
      </c>
    </row>
    <row r="163" spans="1:19" x14ac:dyDescent="0.25">
      <c r="A163" s="63" t="s">
        <v>207</v>
      </c>
      <c r="B163" s="62">
        <v>1</v>
      </c>
      <c r="C163" s="127">
        <v>0.02</v>
      </c>
      <c r="D163" s="62">
        <v>5429</v>
      </c>
      <c r="E163" s="127">
        <v>99.78</v>
      </c>
      <c r="H163" s="63" t="s">
        <v>147</v>
      </c>
      <c r="I163" s="62">
        <v>1</v>
      </c>
      <c r="J163" s="127">
        <v>1.8281535648994516E-2</v>
      </c>
      <c r="K163" s="62">
        <v>5445</v>
      </c>
      <c r="L163" s="127">
        <v>99.542961608775371</v>
      </c>
      <c r="O163" s="63" t="s">
        <v>392</v>
      </c>
      <c r="P163" s="62">
        <v>1</v>
      </c>
      <c r="Q163" s="127">
        <v>1.7743080198722498E-2</v>
      </c>
      <c r="R163" s="62">
        <v>5600</v>
      </c>
      <c r="S163" s="127">
        <v>99.361391057487438</v>
      </c>
    </row>
    <row r="164" spans="1:19" x14ac:dyDescent="0.25">
      <c r="A164" s="63" t="s">
        <v>208</v>
      </c>
      <c r="B164" s="62">
        <v>1</v>
      </c>
      <c r="C164" s="127">
        <v>0.02</v>
      </c>
      <c r="D164" s="62">
        <v>5430</v>
      </c>
      <c r="E164" s="127">
        <v>99.8</v>
      </c>
      <c r="H164" s="63" t="s">
        <v>358</v>
      </c>
      <c r="I164" s="62">
        <v>1</v>
      </c>
      <c r="J164" s="127">
        <v>1.8281535648994516E-2</v>
      </c>
      <c r="K164" s="62">
        <v>5446</v>
      </c>
      <c r="L164" s="127">
        <v>99.561243144424367</v>
      </c>
      <c r="O164" s="63" t="s">
        <v>192</v>
      </c>
      <c r="P164" s="62">
        <v>1</v>
      </c>
      <c r="Q164" s="127">
        <v>1.7743080198722498E-2</v>
      </c>
      <c r="R164" s="62">
        <v>5601</v>
      </c>
      <c r="S164" s="127">
        <v>99.379134137686165</v>
      </c>
    </row>
    <row r="165" spans="1:19" x14ac:dyDescent="0.25">
      <c r="A165" s="63" t="s">
        <v>209</v>
      </c>
      <c r="B165" s="62">
        <v>1</v>
      </c>
      <c r="C165" s="127">
        <v>0.02</v>
      </c>
      <c r="D165" s="62">
        <v>5431</v>
      </c>
      <c r="E165" s="127">
        <v>99.82</v>
      </c>
      <c r="H165" s="63" t="s">
        <v>359</v>
      </c>
      <c r="I165" s="62">
        <v>1</v>
      </c>
      <c r="J165" s="127">
        <v>1.8281535648994516E-2</v>
      </c>
      <c r="K165" s="62">
        <v>5447</v>
      </c>
      <c r="L165" s="127">
        <v>99.579524680073362</v>
      </c>
      <c r="O165" s="63" t="s">
        <v>339</v>
      </c>
      <c r="P165" s="62">
        <v>1</v>
      </c>
      <c r="Q165" s="127">
        <v>1.7743080198722498E-2</v>
      </c>
      <c r="R165" s="62">
        <v>5602</v>
      </c>
      <c r="S165" s="127">
        <v>99.396877217884892</v>
      </c>
    </row>
    <row r="166" spans="1:19" x14ac:dyDescent="0.25">
      <c r="A166" s="63" t="s">
        <v>210</v>
      </c>
      <c r="B166" s="62">
        <v>1</v>
      </c>
      <c r="C166" s="127">
        <v>0.02</v>
      </c>
      <c r="D166" s="62">
        <v>5432</v>
      </c>
      <c r="E166" s="127">
        <v>99.83</v>
      </c>
      <c r="H166" s="63" t="s">
        <v>360</v>
      </c>
      <c r="I166" s="62">
        <v>1</v>
      </c>
      <c r="J166" s="127">
        <v>1.8281535648994516E-2</v>
      </c>
      <c r="K166" s="62">
        <v>5448</v>
      </c>
      <c r="L166" s="127">
        <v>99.597806215722358</v>
      </c>
      <c r="O166" s="63" t="s">
        <v>119</v>
      </c>
      <c r="P166" s="62">
        <v>1</v>
      </c>
      <c r="Q166" s="127">
        <v>1.7743080198722498E-2</v>
      </c>
      <c r="R166" s="62">
        <v>5603</v>
      </c>
      <c r="S166" s="127">
        <v>99.414620298083619</v>
      </c>
    </row>
    <row r="167" spans="1:19" x14ac:dyDescent="0.25">
      <c r="A167" s="63" t="s">
        <v>211</v>
      </c>
      <c r="B167" s="62">
        <v>1</v>
      </c>
      <c r="C167" s="127">
        <v>0.02</v>
      </c>
      <c r="D167" s="62">
        <v>5433</v>
      </c>
      <c r="E167" s="127">
        <v>99.85</v>
      </c>
      <c r="H167" s="63" t="s">
        <v>361</v>
      </c>
      <c r="I167" s="62">
        <v>1</v>
      </c>
      <c r="J167" s="127">
        <v>1.8281535648994516E-2</v>
      </c>
      <c r="K167" s="62">
        <v>5449</v>
      </c>
      <c r="L167" s="127">
        <v>99.616087751371353</v>
      </c>
      <c r="O167" s="63" t="s">
        <v>393</v>
      </c>
      <c r="P167" s="62">
        <v>1</v>
      </c>
      <c r="Q167" s="127">
        <v>1.7743080198722498E-2</v>
      </c>
      <c r="R167" s="62">
        <v>5604</v>
      </c>
      <c r="S167" s="127">
        <v>99.432363378282346</v>
      </c>
    </row>
    <row r="168" spans="1:19" x14ac:dyDescent="0.25">
      <c r="A168" s="63" t="s">
        <v>212</v>
      </c>
      <c r="B168" s="62">
        <v>1</v>
      </c>
      <c r="C168" s="127">
        <v>0.02</v>
      </c>
      <c r="D168" s="62">
        <v>5434</v>
      </c>
      <c r="E168" s="127">
        <v>99.87</v>
      </c>
      <c r="H168" s="63" t="s">
        <v>204</v>
      </c>
      <c r="I168" s="62">
        <v>1</v>
      </c>
      <c r="J168" s="127">
        <v>1.8281535648994516E-2</v>
      </c>
      <c r="K168" s="62">
        <v>5450</v>
      </c>
      <c r="L168" s="127">
        <v>99.634369287020348</v>
      </c>
      <c r="O168" s="63" t="s">
        <v>394</v>
      </c>
      <c r="P168" s="62">
        <v>1</v>
      </c>
      <c r="Q168" s="127">
        <v>1.7743080198722498E-2</v>
      </c>
      <c r="R168" s="62">
        <v>5605</v>
      </c>
      <c r="S168" s="127">
        <v>99.450106458481073</v>
      </c>
    </row>
    <row r="169" spans="1:19" x14ac:dyDescent="0.25">
      <c r="A169" s="63" t="s">
        <v>213</v>
      </c>
      <c r="B169" s="62">
        <v>1</v>
      </c>
      <c r="C169" s="127">
        <v>0.02</v>
      </c>
      <c r="D169" s="62">
        <v>5435</v>
      </c>
      <c r="E169" s="127">
        <v>99.89</v>
      </c>
      <c r="H169" s="63" t="s">
        <v>205</v>
      </c>
      <c r="I169" s="62">
        <v>1</v>
      </c>
      <c r="J169" s="127">
        <v>1.8281535648994516E-2</v>
      </c>
      <c r="K169" s="62">
        <v>5451</v>
      </c>
      <c r="L169" s="127">
        <v>99.652650822669344</v>
      </c>
      <c r="O169" s="63" t="s">
        <v>395</v>
      </c>
      <c r="P169" s="62">
        <v>1</v>
      </c>
      <c r="Q169" s="127">
        <v>1.7743080198722498E-2</v>
      </c>
      <c r="R169" s="62">
        <v>5606</v>
      </c>
      <c r="S169" s="127">
        <v>99.467849538679801</v>
      </c>
    </row>
    <row r="170" spans="1:19" x14ac:dyDescent="0.25">
      <c r="A170" s="63" t="s">
        <v>214</v>
      </c>
      <c r="B170" s="62">
        <v>1</v>
      </c>
      <c r="C170" s="127">
        <v>0.02</v>
      </c>
      <c r="D170" s="62">
        <v>5436</v>
      </c>
      <c r="E170" s="127">
        <v>99.91</v>
      </c>
      <c r="H170" s="63" t="s">
        <v>362</v>
      </c>
      <c r="I170" s="62">
        <v>1</v>
      </c>
      <c r="J170" s="127">
        <v>1.8281535648994516E-2</v>
      </c>
      <c r="K170" s="62">
        <v>5452</v>
      </c>
      <c r="L170" s="127">
        <v>99.670932358318339</v>
      </c>
      <c r="O170" s="63" t="s">
        <v>396</v>
      </c>
      <c r="P170" s="62">
        <v>1</v>
      </c>
      <c r="Q170" s="127">
        <v>1.7743080198722498E-2</v>
      </c>
      <c r="R170" s="62">
        <v>5607</v>
      </c>
      <c r="S170" s="127">
        <v>99.485592618878528</v>
      </c>
    </row>
    <row r="171" spans="1:19" x14ac:dyDescent="0.25">
      <c r="A171" s="63" t="s">
        <v>215</v>
      </c>
      <c r="B171" s="62">
        <v>1</v>
      </c>
      <c r="C171" s="127">
        <v>0.02</v>
      </c>
      <c r="D171" s="62">
        <v>5437</v>
      </c>
      <c r="E171" s="127">
        <v>99.93</v>
      </c>
      <c r="H171" s="63" t="s">
        <v>363</v>
      </c>
      <c r="I171" s="62">
        <v>1</v>
      </c>
      <c r="J171" s="127">
        <v>1.8281535648994516E-2</v>
      </c>
      <c r="K171" s="62">
        <v>5453</v>
      </c>
      <c r="L171" s="127">
        <v>99.689213893967334</v>
      </c>
      <c r="O171" s="63" t="s">
        <v>397</v>
      </c>
      <c r="P171" s="62">
        <v>1</v>
      </c>
      <c r="Q171" s="127">
        <v>1.7743080198722498E-2</v>
      </c>
      <c r="R171" s="62">
        <v>5608</v>
      </c>
      <c r="S171" s="127">
        <v>99.503335699077255</v>
      </c>
    </row>
    <row r="172" spans="1:19" x14ac:dyDescent="0.25">
      <c r="A172" s="63" t="s">
        <v>216</v>
      </c>
      <c r="B172" s="62">
        <v>1</v>
      </c>
      <c r="C172" s="127">
        <v>0.02</v>
      </c>
      <c r="D172" s="62">
        <v>5438</v>
      </c>
      <c r="E172" s="127">
        <v>99.94</v>
      </c>
      <c r="H172" s="63" t="s">
        <v>364</v>
      </c>
      <c r="I172" s="62">
        <v>1</v>
      </c>
      <c r="J172" s="127">
        <v>1.8281535648994516E-2</v>
      </c>
      <c r="K172" s="62">
        <v>5454</v>
      </c>
      <c r="L172" s="127">
        <v>99.70749542961633</v>
      </c>
      <c r="O172" s="63" t="s">
        <v>398</v>
      </c>
      <c r="P172" s="62">
        <v>1</v>
      </c>
      <c r="Q172" s="127">
        <v>1.7743080198722498E-2</v>
      </c>
      <c r="R172" s="62">
        <v>5609</v>
      </c>
      <c r="S172" s="127">
        <v>99.521078779275982</v>
      </c>
    </row>
    <row r="173" spans="1:19" x14ac:dyDescent="0.25">
      <c r="A173" s="63" t="s">
        <v>217</v>
      </c>
      <c r="B173" s="62">
        <v>1</v>
      </c>
      <c r="C173" s="127">
        <v>0.02</v>
      </c>
      <c r="D173" s="62">
        <v>5439</v>
      </c>
      <c r="E173" s="127">
        <v>99.96</v>
      </c>
      <c r="H173" s="63" t="s">
        <v>365</v>
      </c>
      <c r="I173" s="62">
        <v>1</v>
      </c>
      <c r="J173" s="127">
        <v>1.8281535648994516E-2</v>
      </c>
      <c r="K173" s="62">
        <v>5455</v>
      </c>
      <c r="L173" s="127">
        <v>99.725776965265325</v>
      </c>
      <c r="O173" s="63" t="s">
        <v>399</v>
      </c>
      <c r="P173" s="62">
        <v>1</v>
      </c>
      <c r="Q173" s="127">
        <v>1.7743080198722498E-2</v>
      </c>
      <c r="R173" s="62">
        <v>5610</v>
      </c>
      <c r="S173" s="127">
        <v>99.538821859474709</v>
      </c>
    </row>
    <row r="174" spans="1:19" x14ac:dyDescent="0.25">
      <c r="A174" s="63" t="s">
        <v>218</v>
      </c>
      <c r="B174" s="62">
        <v>1</v>
      </c>
      <c r="C174" s="127">
        <v>0.02</v>
      </c>
      <c r="D174" s="62">
        <v>5440</v>
      </c>
      <c r="E174" s="127">
        <v>99.98</v>
      </c>
      <c r="H174" s="63" t="s">
        <v>366</v>
      </c>
      <c r="I174" s="62">
        <v>1</v>
      </c>
      <c r="J174" s="127">
        <v>1.8281535648994516E-2</v>
      </c>
      <c r="K174" s="62">
        <v>5456</v>
      </c>
      <c r="L174" s="127">
        <v>99.744058500914321</v>
      </c>
      <c r="O174" s="63" t="s">
        <v>400</v>
      </c>
      <c r="P174" s="62">
        <v>1</v>
      </c>
      <c r="Q174" s="127">
        <v>1.7743080198722498E-2</v>
      </c>
      <c r="R174" s="62">
        <v>5611</v>
      </c>
      <c r="S174" s="127">
        <v>99.556564939673436</v>
      </c>
    </row>
    <row r="175" spans="1:19" x14ac:dyDescent="0.25">
      <c r="A175" s="63" t="s">
        <v>219</v>
      </c>
      <c r="B175" s="62">
        <v>1</v>
      </c>
      <c r="C175" s="127">
        <v>0.02</v>
      </c>
      <c r="D175" s="62">
        <v>5441</v>
      </c>
      <c r="E175" s="127">
        <v>100</v>
      </c>
      <c r="H175" s="63" t="s">
        <v>367</v>
      </c>
      <c r="I175" s="62">
        <v>1</v>
      </c>
      <c r="J175" s="127">
        <v>1.8281535648994516E-2</v>
      </c>
      <c r="K175" s="62">
        <v>5457</v>
      </c>
      <c r="L175" s="127">
        <v>99.762340036563316</v>
      </c>
      <c r="O175" s="63" t="s">
        <v>401</v>
      </c>
      <c r="P175" s="62">
        <v>1</v>
      </c>
      <c r="Q175" s="127">
        <v>1.7743080198722498E-2</v>
      </c>
      <c r="R175" s="62">
        <v>5612</v>
      </c>
      <c r="S175" s="127">
        <v>99.574308019872163</v>
      </c>
    </row>
    <row r="176" spans="1:19" x14ac:dyDescent="0.25">
      <c r="H176" s="63" t="s">
        <v>125</v>
      </c>
      <c r="I176" s="62">
        <v>1</v>
      </c>
      <c r="J176" s="127">
        <v>1.8281535648994516E-2</v>
      </c>
      <c r="K176" s="62">
        <v>5458</v>
      </c>
      <c r="L176" s="127">
        <v>99.780621572212311</v>
      </c>
      <c r="O176" s="63" t="s">
        <v>402</v>
      </c>
      <c r="P176" s="62">
        <v>1</v>
      </c>
      <c r="Q176" s="127">
        <v>1.7743080198722498E-2</v>
      </c>
      <c r="R176" s="62">
        <v>5613</v>
      </c>
      <c r="S176" s="127">
        <v>99.59205110007089</v>
      </c>
    </row>
    <row r="177" spans="8:19" x14ac:dyDescent="0.25">
      <c r="H177" s="63" t="s">
        <v>368</v>
      </c>
      <c r="I177" s="62">
        <v>1</v>
      </c>
      <c r="J177" s="127">
        <v>1.8281535648994516E-2</v>
      </c>
      <c r="K177" s="62">
        <v>5459</v>
      </c>
      <c r="L177" s="127">
        <v>99.798903107861307</v>
      </c>
      <c r="O177" s="63" t="s">
        <v>340</v>
      </c>
      <c r="P177" s="62">
        <v>1</v>
      </c>
      <c r="Q177" s="127">
        <v>1.7743080198722498E-2</v>
      </c>
      <c r="R177" s="62">
        <v>5614</v>
      </c>
      <c r="S177" s="127">
        <v>99.609794180269617</v>
      </c>
    </row>
    <row r="178" spans="8:19" x14ac:dyDescent="0.25">
      <c r="H178" s="63" t="s">
        <v>212</v>
      </c>
      <c r="I178" s="62">
        <v>1</v>
      </c>
      <c r="J178" s="127">
        <v>1.8281535648994516E-2</v>
      </c>
      <c r="K178" s="62">
        <v>5460</v>
      </c>
      <c r="L178" s="127">
        <v>99.817184643510302</v>
      </c>
      <c r="O178" s="63" t="s">
        <v>403</v>
      </c>
      <c r="P178" s="62">
        <v>1</v>
      </c>
      <c r="Q178" s="127">
        <v>1.7743080198722498E-2</v>
      </c>
      <c r="R178" s="62">
        <v>5615</v>
      </c>
      <c r="S178" s="127">
        <v>99.627537260468344</v>
      </c>
    </row>
    <row r="179" spans="8:19" x14ac:dyDescent="0.25">
      <c r="H179" s="63" t="s">
        <v>369</v>
      </c>
      <c r="I179" s="62">
        <v>1</v>
      </c>
      <c r="J179" s="127">
        <v>1.8281535648994516E-2</v>
      </c>
      <c r="K179" s="62">
        <v>5461</v>
      </c>
      <c r="L179" s="127">
        <v>99.835466179159297</v>
      </c>
      <c r="O179" s="63" t="s">
        <v>404</v>
      </c>
      <c r="P179" s="62">
        <v>1</v>
      </c>
      <c r="Q179" s="127">
        <v>1.7743080198722498E-2</v>
      </c>
      <c r="R179" s="62">
        <v>5616</v>
      </c>
      <c r="S179" s="127">
        <v>99.645280340667071</v>
      </c>
    </row>
    <row r="180" spans="8:19" x14ac:dyDescent="0.25">
      <c r="H180" s="63" t="s">
        <v>370</v>
      </c>
      <c r="I180" s="62">
        <v>1</v>
      </c>
      <c r="J180" s="127">
        <v>1.8281535648994516E-2</v>
      </c>
      <c r="K180" s="62">
        <v>5462</v>
      </c>
      <c r="L180" s="127">
        <v>99.853747714808293</v>
      </c>
      <c r="O180" s="63" t="s">
        <v>405</v>
      </c>
      <c r="P180" s="62">
        <v>1</v>
      </c>
      <c r="Q180" s="127">
        <v>1.7743080198722498E-2</v>
      </c>
      <c r="R180" s="62">
        <v>5617</v>
      </c>
      <c r="S180" s="127">
        <v>99.663023420865798</v>
      </c>
    </row>
    <row r="181" spans="8:19" x14ac:dyDescent="0.25">
      <c r="H181" s="63" t="s">
        <v>99</v>
      </c>
      <c r="I181" s="62">
        <v>1</v>
      </c>
      <c r="J181" s="127">
        <v>1.8281535648994516E-2</v>
      </c>
      <c r="K181" s="62">
        <v>5463</v>
      </c>
      <c r="L181" s="127">
        <v>99.872029250457288</v>
      </c>
      <c r="O181" s="63" t="s">
        <v>150</v>
      </c>
      <c r="P181" s="62">
        <v>1</v>
      </c>
      <c r="Q181" s="127">
        <v>1.7743080198722498E-2</v>
      </c>
      <c r="R181" s="62">
        <v>5618</v>
      </c>
      <c r="S181" s="127">
        <v>99.680766501064525</v>
      </c>
    </row>
    <row r="182" spans="8:19" x14ac:dyDescent="0.25">
      <c r="H182" s="63" t="s">
        <v>371</v>
      </c>
      <c r="I182" s="62">
        <v>1</v>
      </c>
      <c r="J182" s="127">
        <v>1.8281535648994516E-2</v>
      </c>
      <c r="K182" s="62">
        <v>5464</v>
      </c>
      <c r="L182" s="127">
        <v>99.890310786106284</v>
      </c>
      <c r="O182" s="63" t="s">
        <v>209</v>
      </c>
      <c r="P182" s="62">
        <v>1</v>
      </c>
      <c r="Q182" s="127">
        <v>1.7743080198722498E-2</v>
      </c>
      <c r="R182" s="62">
        <v>5619</v>
      </c>
      <c r="S182" s="127">
        <v>99.698509581263252</v>
      </c>
    </row>
    <row r="183" spans="8:19" x14ac:dyDescent="0.25">
      <c r="H183" s="63" t="s">
        <v>218</v>
      </c>
      <c r="I183" s="62">
        <v>1</v>
      </c>
      <c r="J183" s="127">
        <v>1.8281535648994516E-2</v>
      </c>
      <c r="K183" s="62">
        <v>5465</v>
      </c>
      <c r="L183" s="127">
        <v>99.908592321755279</v>
      </c>
      <c r="O183" s="63" t="s">
        <v>153</v>
      </c>
      <c r="P183" s="62">
        <v>1</v>
      </c>
      <c r="Q183" s="127">
        <v>1.7743080198722498E-2</v>
      </c>
      <c r="R183" s="62">
        <v>5620</v>
      </c>
      <c r="S183" s="127">
        <v>99.716252661461979</v>
      </c>
    </row>
    <row r="184" spans="8:19" x14ac:dyDescent="0.25">
      <c r="H184" s="63" t="s">
        <v>158</v>
      </c>
      <c r="I184" s="62">
        <v>1</v>
      </c>
      <c r="J184" s="127">
        <v>1.8281535648994516E-2</v>
      </c>
      <c r="K184" s="62">
        <v>5466</v>
      </c>
      <c r="L184" s="127">
        <v>99.926873857404274</v>
      </c>
      <c r="O184" s="63" t="s">
        <v>406</v>
      </c>
      <c r="P184" s="62">
        <v>1</v>
      </c>
      <c r="Q184" s="127">
        <v>1.7743080198722498E-2</v>
      </c>
      <c r="R184" s="62">
        <v>5621</v>
      </c>
      <c r="S184" s="127">
        <v>99.733995741660706</v>
      </c>
    </row>
    <row r="185" spans="8:19" x14ac:dyDescent="0.25">
      <c r="H185" s="63" t="s">
        <v>372</v>
      </c>
      <c r="I185" s="62">
        <v>1</v>
      </c>
      <c r="J185" s="127">
        <v>1.8281535648994516E-2</v>
      </c>
      <c r="K185" s="62">
        <v>5467</v>
      </c>
      <c r="L185" s="127">
        <v>99.94515539305327</v>
      </c>
      <c r="O185" s="63" t="s">
        <v>407</v>
      </c>
      <c r="P185" s="62">
        <v>1</v>
      </c>
      <c r="Q185" s="127">
        <v>1.7743080198722498E-2</v>
      </c>
      <c r="R185" s="62">
        <v>5622</v>
      </c>
      <c r="S185" s="127">
        <v>99.751738821859433</v>
      </c>
    </row>
    <row r="186" spans="8:19" x14ac:dyDescent="0.25">
      <c r="H186" s="63" t="s">
        <v>139</v>
      </c>
      <c r="I186" s="62">
        <v>1</v>
      </c>
      <c r="J186" s="127">
        <v>1.8281535648994516E-2</v>
      </c>
      <c r="K186" s="62">
        <v>5468</v>
      </c>
      <c r="L186" s="127">
        <v>99.963436928702265</v>
      </c>
      <c r="O186" s="63" t="s">
        <v>211</v>
      </c>
      <c r="P186" s="62">
        <v>1</v>
      </c>
      <c r="Q186" s="127">
        <v>1.7743080198722498E-2</v>
      </c>
      <c r="R186" s="62">
        <v>5623</v>
      </c>
      <c r="S186" s="127">
        <v>99.76948190205816</v>
      </c>
    </row>
    <row r="187" spans="8:19" x14ac:dyDescent="0.25">
      <c r="H187" s="63" t="s">
        <v>373</v>
      </c>
      <c r="I187" s="62">
        <v>1</v>
      </c>
      <c r="J187" s="127">
        <v>1.8281535648994516E-2</v>
      </c>
      <c r="K187" s="62">
        <v>5469</v>
      </c>
      <c r="L187" s="127">
        <v>99.98171846435126</v>
      </c>
      <c r="O187" s="63" t="s">
        <v>212</v>
      </c>
      <c r="P187" s="62">
        <v>1</v>
      </c>
      <c r="Q187" s="127">
        <v>1.7743080198722498E-2</v>
      </c>
      <c r="R187" s="62">
        <v>5624</v>
      </c>
      <c r="S187" s="127">
        <v>99.787224982256888</v>
      </c>
    </row>
    <row r="188" spans="8:19" x14ac:dyDescent="0.25">
      <c r="H188" s="63" t="s">
        <v>374</v>
      </c>
      <c r="I188" s="62">
        <v>1</v>
      </c>
      <c r="J188" s="127">
        <v>1.8281535648994516E-2</v>
      </c>
      <c r="K188" s="62">
        <v>5470</v>
      </c>
      <c r="L188" s="127">
        <v>100.00000000000026</v>
      </c>
      <c r="O188" s="63" t="s">
        <v>213</v>
      </c>
      <c r="P188" s="62">
        <v>1</v>
      </c>
      <c r="Q188" s="127">
        <v>1.7743080198722498E-2</v>
      </c>
      <c r="R188" s="62">
        <v>5625</v>
      </c>
      <c r="S188" s="127">
        <v>99.804968062455615</v>
      </c>
    </row>
    <row r="189" spans="8:19" x14ac:dyDescent="0.25">
      <c r="O189" s="63" t="s">
        <v>345</v>
      </c>
      <c r="P189" s="62">
        <v>1</v>
      </c>
      <c r="Q189" s="127">
        <v>1.7743080198722498E-2</v>
      </c>
      <c r="R189" s="62">
        <v>5626</v>
      </c>
      <c r="S189" s="127">
        <v>99.822711142654342</v>
      </c>
    </row>
    <row r="190" spans="8:19" x14ac:dyDescent="0.25">
      <c r="O190" s="63" t="s">
        <v>408</v>
      </c>
      <c r="P190" s="62">
        <v>1</v>
      </c>
      <c r="Q190" s="127">
        <v>1.7743080198722498E-2</v>
      </c>
      <c r="R190" s="62">
        <v>5627</v>
      </c>
      <c r="S190" s="127">
        <v>99.840454222853069</v>
      </c>
    </row>
    <row r="191" spans="8:19" x14ac:dyDescent="0.25">
      <c r="O191" s="63" t="s">
        <v>369</v>
      </c>
      <c r="P191" s="62">
        <v>1</v>
      </c>
      <c r="Q191" s="127">
        <v>1.7743080198722498E-2</v>
      </c>
      <c r="R191" s="62">
        <v>5628</v>
      </c>
      <c r="S191" s="127">
        <v>99.858197303051796</v>
      </c>
    </row>
    <row r="192" spans="8:19" x14ac:dyDescent="0.25">
      <c r="O192" s="63" t="s">
        <v>409</v>
      </c>
      <c r="P192" s="62">
        <v>1</v>
      </c>
      <c r="Q192" s="127">
        <v>1.7743080198722498E-2</v>
      </c>
      <c r="R192" s="62">
        <v>5629</v>
      </c>
      <c r="S192" s="127">
        <v>99.875940383250523</v>
      </c>
    </row>
    <row r="193" spans="15:19" x14ac:dyDescent="0.25">
      <c r="O193" s="63" t="s">
        <v>410</v>
      </c>
      <c r="P193" s="62">
        <v>1</v>
      </c>
      <c r="Q193" s="127">
        <v>1.7743080198722498E-2</v>
      </c>
      <c r="R193" s="62">
        <v>5630</v>
      </c>
      <c r="S193" s="127">
        <v>99.89368346344925</v>
      </c>
    </row>
    <row r="194" spans="15:19" x14ac:dyDescent="0.25">
      <c r="O194" s="63" t="s">
        <v>411</v>
      </c>
      <c r="P194" s="62">
        <v>1</v>
      </c>
      <c r="Q194" s="127">
        <v>1.7743080198722498E-2</v>
      </c>
      <c r="R194" s="62">
        <v>5631</v>
      </c>
      <c r="S194" s="127">
        <v>99.911426543647977</v>
      </c>
    </row>
    <row r="195" spans="15:19" x14ac:dyDescent="0.25">
      <c r="O195" s="63" t="s">
        <v>174</v>
      </c>
      <c r="P195" s="62">
        <v>1</v>
      </c>
      <c r="Q195" s="127">
        <v>1.7743080198722498E-2</v>
      </c>
      <c r="R195" s="62">
        <v>5632</v>
      </c>
      <c r="S195" s="127">
        <v>99.929169623846704</v>
      </c>
    </row>
    <row r="196" spans="15:19" x14ac:dyDescent="0.25">
      <c r="O196" s="63" t="s">
        <v>157</v>
      </c>
      <c r="P196" s="62">
        <v>1</v>
      </c>
      <c r="Q196" s="127">
        <v>1.7743080198722498E-2</v>
      </c>
      <c r="R196" s="62">
        <v>5633</v>
      </c>
      <c r="S196" s="127">
        <v>99.946912704045431</v>
      </c>
    </row>
    <row r="197" spans="15:19" x14ac:dyDescent="0.25">
      <c r="O197" s="63" t="s">
        <v>218</v>
      </c>
      <c r="P197" s="62">
        <v>1</v>
      </c>
      <c r="Q197" s="127">
        <v>1.7743080198722498E-2</v>
      </c>
      <c r="R197" s="62">
        <v>5634</v>
      </c>
      <c r="S197" s="127">
        <v>99.964655784244158</v>
      </c>
    </row>
    <row r="198" spans="15:19" x14ac:dyDescent="0.25">
      <c r="O198" s="63" t="s">
        <v>412</v>
      </c>
      <c r="P198" s="62">
        <v>1</v>
      </c>
      <c r="Q198" s="127">
        <v>1.7743080198722498E-2</v>
      </c>
      <c r="R198" s="62">
        <v>5635</v>
      </c>
      <c r="S198" s="127">
        <v>99.982398864442885</v>
      </c>
    </row>
    <row r="199" spans="15:19" x14ac:dyDescent="0.25">
      <c r="O199" s="63" t="s">
        <v>139</v>
      </c>
      <c r="P199" s="62">
        <v>1</v>
      </c>
      <c r="Q199" s="127">
        <v>1.7743080198722498E-2</v>
      </c>
      <c r="R199" s="62">
        <v>5636</v>
      </c>
      <c r="S199" s="127">
        <v>100.00014194464161</v>
      </c>
    </row>
    <row r="200" spans="15:19" x14ac:dyDescent="0.25">
      <c r="P200" s="59"/>
      <c r="Q200" s="59"/>
      <c r="R200" s="59"/>
      <c r="S200" s="59"/>
    </row>
  </sheetData>
  <mergeCells count="12">
    <mergeCell ref="O1:S1"/>
    <mergeCell ref="O4:O5"/>
    <mergeCell ref="P4:P5"/>
    <mergeCell ref="Q4:Q5"/>
    <mergeCell ref="A1:E1"/>
    <mergeCell ref="B4:B5"/>
    <mergeCell ref="C4:C5"/>
    <mergeCell ref="A4:A5"/>
    <mergeCell ref="H1:L1"/>
    <mergeCell ref="H4:H5"/>
    <mergeCell ref="I4:I5"/>
    <mergeCell ref="J4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Données générales</vt:lpstr>
      <vt:lpstr>Tab1 Ens Spé Secteur Genre</vt:lpstr>
      <vt:lpstr>Tab2 Ens Spé Origine Sociale</vt:lpstr>
      <vt:lpstr>Tab3 Triplettes les + choisies</vt:lpstr>
      <vt:lpstr>Tab4 Part Filles Garçons</vt:lpstr>
      <vt:lpstr>Tab5 ES selon le genre</vt:lpstr>
      <vt:lpstr> Ensemble des triplettes</vt:lpstr>
    </vt:vector>
  </TitlesOfParts>
  <Company>Rectorat de la Réunion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Delvoye</dc:creator>
  <cp:lastModifiedBy>Stephanie Delvoye</cp:lastModifiedBy>
  <cp:lastPrinted>2020-02-28T09:57:50Z</cp:lastPrinted>
  <dcterms:created xsi:type="dcterms:W3CDTF">2020-02-11T11:40:46Z</dcterms:created>
  <dcterms:modified xsi:type="dcterms:W3CDTF">2022-08-19T07:09:45Z</dcterms:modified>
</cp:coreProperties>
</file>