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tilisateur/Documents/COINTERVENTION 15 JUIN 2023/"/>
    </mc:Choice>
  </mc:AlternateContent>
  <xr:revisionPtr revIDLastSave="0" documentId="13_ncr:1_{0A8D201E-8FA7-8046-8FA8-8920C6EE36E4}" xr6:coauthVersionLast="47" xr6:coauthVersionMax="47" xr10:uidLastSave="{00000000-0000-0000-0000-000000000000}"/>
  <bookViews>
    <workbookView xWindow="780" yWindow="1000" windowWidth="27640" windowHeight="15620" activeTab="2" xr2:uid="{84C6D7BE-6E22-FE44-94C1-B8F3CCC708CB}"/>
  </bookViews>
  <sheets>
    <sheet name="Présentation" sheetId="1" r:id="rId1"/>
    <sheet name="Calculer le prix remisé" sheetId="2" r:id="rId2"/>
    <sheet name="Montant total des ventes" sheetId="3" r:id="rId3"/>
    <sheet name="Marge bénéficiaire totale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2" i="5"/>
  <c r="E3" i="3"/>
  <c r="E4" i="3"/>
  <c r="E5" i="3"/>
  <c r="E6" i="3"/>
  <c r="E2" i="3"/>
  <c r="C3" i="3"/>
  <c r="C4" i="3"/>
  <c r="C5" i="3"/>
  <c r="C6" i="3"/>
  <c r="C2" i="3"/>
  <c r="F6" i="2"/>
  <c r="F3" i="2"/>
  <c r="F4" i="2"/>
  <c r="F5" i="2"/>
  <c r="F2" i="2"/>
  <c r="E3" i="2"/>
  <c r="E4" i="2"/>
  <c r="E5" i="2"/>
  <c r="E6" i="2"/>
  <c r="E2" i="2"/>
  <c r="E7" i="5" l="1"/>
  <c r="E7" i="3"/>
</calcChain>
</file>

<file path=xl/sharedStrings.xml><?xml version="1.0" encoding="utf-8"?>
<sst xmlns="http://schemas.openxmlformats.org/spreadsheetml/2006/main" count="60" uniqueCount="25">
  <si>
    <t>Calculer le prix remisé</t>
  </si>
  <si>
    <t>Montant total des ventes</t>
  </si>
  <si>
    <t>Marge bénéficiaire</t>
  </si>
  <si>
    <t>Présentation</t>
  </si>
  <si>
    <t>Référence du produit</t>
  </si>
  <si>
    <t>Désignation</t>
  </si>
  <si>
    <t>Taux de remise</t>
  </si>
  <si>
    <t>Montant de la remise en €</t>
  </si>
  <si>
    <t>Prix remisé en €</t>
  </si>
  <si>
    <t>Prix de vente TTC en €</t>
  </si>
  <si>
    <t>346-907</t>
  </si>
  <si>
    <t>676-877</t>
  </si>
  <si>
    <t>566-833</t>
  </si>
  <si>
    <t>656-787</t>
  </si>
  <si>
    <t>123-341</t>
  </si>
  <si>
    <t>IMPRIMANTE</t>
  </si>
  <si>
    <t>SCANNER</t>
  </si>
  <si>
    <t>ORDINATEUR PORTABLE</t>
  </si>
  <si>
    <t>ENCRE</t>
  </si>
  <si>
    <t>SOURIS</t>
  </si>
  <si>
    <t>Quantité de produits par semaine</t>
  </si>
  <si>
    <t>Montant total en €</t>
  </si>
  <si>
    <t>TOTAL</t>
  </si>
  <si>
    <t>Marge bénéficiaire moyenne en €</t>
  </si>
  <si>
    <t>Marge bénéficiaire totale 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</si>
</sst>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\ &quot;€&quot;"/>
  </numFmts>
  <fonts count="5"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4"/>
      <color theme="1"/>
      <name val="Times Roman"/>
    </font>
  </fonts>
  <fills count="1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FFF3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1" tint="0.249977111117893"/>
      </right>
      <top style="thin">
        <color indexed="64"/>
      </top>
      <bottom style="thin">
        <color indexed="64"/>
      </bottom>
      <diagonal/>
    </border>
    <border>
      <left style="medium">
        <color theme="1" tint="0.249977111117893"/>
      </left>
      <right style="medium">
        <color theme="1" tint="0.249977111117893"/>
      </right>
      <top/>
      <bottom style="medium">
        <color theme="1" tint="0.249977111117893"/>
      </bottom>
      <diagonal/>
    </border>
    <border>
      <left/>
      <right/>
      <top style="medium">
        <color theme="1" tint="0.249977111117893"/>
      </top>
      <bottom style="medium">
        <color theme="1" tint="0.249977111117893"/>
      </bottom>
      <diagonal/>
    </border>
    <border>
      <left style="medium">
        <color theme="1" tint="0.249977111117893"/>
      </left>
      <right style="medium">
        <color theme="1" tint="0.249977111117893"/>
      </right>
      <top style="medium">
        <color theme="1" tint="0.249977111117893"/>
      </top>
      <bottom style="thin">
        <color indexed="64"/>
      </bottom>
      <diagonal/>
    </border>
    <border>
      <left style="medium">
        <color theme="1" tint="0.249977111117893"/>
      </left>
      <right/>
      <top style="medium">
        <color theme="1" tint="0.249977111117893"/>
      </top>
      <bottom style="medium">
        <color theme="1" tint="0.249977111117893"/>
      </bottom>
      <diagonal/>
    </border>
    <border>
      <left style="medium">
        <color theme="1" tint="0.249977111117893"/>
      </left>
      <right style="medium">
        <color theme="1" tint="0.249977111117893"/>
      </right>
      <top style="medium">
        <color theme="1" tint="0.249977111117893"/>
      </top>
      <bottom style="medium">
        <color theme="1" tint="0.249977111117893"/>
      </bottom>
      <diagonal/>
    </border>
    <border>
      <left style="medium">
        <color theme="1" tint="0.249977111117893"/>
      </left>
      <right/>
      <top style="medium">
        <color theme="1" tint="0.249977111117893"/>
      </top>
      <bottom/>
      <diagonal/>
    </border>
    <border>
      <left style="medium">
        <color theme="1" tint="0.249977111117893"/>
      </left>
      <right/>
      <top/>
      <bottom/>
      <diagonal/>
    </border>
    <border>
      <left/>
      <right style="medium">
        <color theme="1" tint="0.249977111117893"/>
      </right>
      <top/>
      <bottom style="medium">
        <color theme="1" tint="0.249977111117893"/>
      </bottom>
      <diagonal/>
    </border>
    <border>
      <left/>
      <right/>
      <top/>
      <bottom style="medium">
        <color theme="1" tint="0.249977111117893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168" fontId="0" fillId="4" borderId="1" xfId="0" applyNumberFormat="1" applyFill="1" applyBorder="1"/>
    <xf numFmtId="0" fontId="0" fillId="4" borderId="0" xfId="0" applyFill="1"/>
    <xf numFmtId="0" fontId="3" fillId="4" borderId="0" xfId="1" applyFill="1"/>
    <xf numFmtId="0" fontId="2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9" fontId="0" fillId="4" borderId="1" xfId="0" applyNumberFormat="1" applyFill="1" applyBorder="1"/>
    <xf numFmtId="0" fontId="1" fillId="5" borderId="1" xfId="0" applyFont="1" applyFill="1" applyBorder="1" applyAlignment="1">
      <alignment horizontal="center" vertical="center" wrapText="1"/>
    </xf>
    <xf numFmtId="0" fontId="0" fillId="4" borderId="0" xfId="0" applyFill="1" applyBorder="1"/>
    <xf numFmtId="10" fontId="0" fillId="4" borderId="4" xfId="0" applyNumberFormat="1" applyFill="1" applyBorder="1"/>
    <xf numFmtId="0" fontId="0" fillId="4" borderId="4" xfId="0" applyFill="1" applyBorder="1"/>
    <xf numFmtId="168" fontId="0" fillId="3" borderId="1" xfId="0" applyNumberFormat="1" applyFill="1" applyBorder="1"/>
    <xf numFmtId="0" fontId="0" fillId="5" borderId="0" xfId="0" applyFill="1"/>
    <xf numFmtId="0" fontId="2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168" fontId="0" fillId="7" borderId="5" xfId="0" applyNumberFormat="1" applyFill="1" applyBorder="1"/>
    <xf numFmtId="0" fontId="1" fillId="6" borderId="2" xfId="0" applyFont="1" applyFill="1" applyBorder="1" applyAlignment="1">
      <alignment horizontal="center" vertical="center" wrapText="1"/>
    </xf>
    <xf numFmtId="1" fontId="0" fillId="7" borderId="5" xfId="0" applyNumberFormat="1" applyFill="1" applyBorder="1" applyAlignment="1">
      <alignment horizontal="center"/>
    </xf>
    <xf numFmtId="168" fontId="0" fillId="7" borderId="3" xfId="0" applyNumberFormat="1" applyFill="1" applyBorder="1"/>
    <xf numFmtId="0" fontId="0" fillId="8" borderId="4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168" fontId="0" fillId="9" borderId="3" xfId="0" applyNumberFormat="1" applyFill="1" applyBorder="1"/>
    <xf numFmtId="0" fontId="3" fillId="5" borderId="0" xfId="1" applyFill="1"/>
    <xf numFmtId="0" fontId="0" fillId="10" borderId="0" xfId="0" applyFill="1"/>
    <xf numFmtId="0" fontId="0" fillId="10" borderId="0" xfId="0" applyFill="1" applyBorder="1"/>
    <xf numFmtId="0" fontId="1" fillId="6" borderId="7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 wrapText="1"/>
    </xf>
    <xf numFmtId="1" fontId="0" fillId="7" borderId="10" xfId="0" applyNumberFormat="1" applyFill="1" applyBorder="1" applyAlignment="1">
      <alignment horizontal="center"/>
    </xf>
    <xf numFmtId="1" fontId="0" fillId="7" borderId="7" xfId="0" applyNumberFormat="1" applyFill="1" applyBorder="1" applyAlignment="1">
      <alignment horizontal="center"/>
    </xf>
    <xf numFmtId="0" fontId="4" fillId="6" borderId="8" xfId="0" applyFont="1" applyFill="1" applyBorder="1"/>
    <xf numFmtId="168" fontId="0" fillId="11" borderId="12" xfId="0" applyNumberFormat="1" applyFill="1" applyBorder="1" applyAlignment="1">
      <alignment horizontal="center"/>
    </xf>
    <xf numFmtId="0" fontId="0" fillId="10" borderId="14" xfId="0" applyFill="1" applyBorder="1"/>
    <xf numFmtId="0" fontId="0" fillId="12" borderId="16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168" fontId="0" fillId="12" borderId="9" xfId="0" applyNumberFormat="1" applyFill="1" applyBorder="1" applyAlignment="1">
      <alignment horizontal="center"/>
    </xf>
    <xf numFmtId="168" fontId="0" fillId="7" borderId="12" xfId="0" applyNumberFormat="1" applyFill="1" applyBorder="1" applyAlignment="1">
      <alignment horizontal="center"/>
    </xf>
    <xf numFmtId="168" fontId="0" fillId="7" borderId="0" xfId="0" applyNumberFormat="1" applyFill="1" applyAlignment="1">
      <alignment horizontal="center"/>
    </xf>
    <xf numFmtId="168" fontId="0" fillId="7" borderId="11" xfId="0" applyNumberFormat="1" applyFill="1" applyBorder="1" applyAlignment="1">
      <alignment horizontal="center"/>
    </xf>
    <xf numFmtId="168" fontId="0" fillId="7" borderId="13" xfId="0" applyNumberForma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3" fillId="10" borderId="0" xfId="1" applyFill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EFFF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arge b&#233;n&#233;ficiaire totale'!A1"/><Relationship Id="rId2" Type="http://schemas.openxmlformats.org/officeDocument/2006/relationships/hyperlink" Target="#'Montant total des ventes'!A1"/><Relationship Id="rId1" Type="http://schemas.openxmlformats.org/officeDocument/2006/relationships/hyperlink" Target="#'Calculer le prix remis&#233;'!A1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3</xdr:row>
      <xdr:rowOff>165100</xdr:rowOff>
    </xdr:from>
    <xdr:to>
      <xdr:col>17</xdr:col>
      <xdr:colOff>304800</xdr:colOff>
      <xdr:row>15</xdr:row>
      <xdr:rowOff>12700</xdr:rowOff>
    </xdr:to>
    <xdr:sp macro="" textlink="">
      <xdr:nvSpPr>
        <xdr:cNvPr id="2" name="Ellipse 1">
          <a:extLst>
            <a:ext uri="{FF2B5EF4-FFF2-40B4-BE49-F238E27FC236}">
              <a16:creationId xmlns:a16="http://schemas.microsoft.com/office/drawing/2014/main" id="{7C6F7887-3071-82C1-56F3-2ECC8206A6E1}"/>
            </a:ext>
          </a:extLst>
        </xdr:cNvPr>
        <xdr:cNvSpPr/>
      </xdr:nvSpPr>
      <xdr:spPr>
        <a:xfrm>
          <a:off x="3048000" y="774700"/>
          <a:ext cx="11290300" cy="2286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endParaRPr lang="fr-F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endParaRPr lang="fr-F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endParaRPr lang="fr-F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20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Co-intervention Classe de Première Métiers du commerce et de la vente</a:t>
          </a:r>
        </a:p>
      </xdr:txBody>
    </xdr:sp>
    <xdr:clientData/>
  </xdr:twoCellAnchor>
  <xdr:twoCellAnchor>
    <xdr:from>
      <xdr:col>3</xdr:col>
      <xdr:colOff>711200</xdr:colOff>
      <xdr:row>13</xdr:row>
      <xdr:rowOff>190500</xdr:rowOff>
    </xdr:from>
    <xdr:to>
      <xdr:col>6</xdr:col>
      <xdr:colOff>203200</xdr:colOff>
      <xdr:row>20</xdr:row>
      <xdr:rowOff>114300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AF30B599-F572-EAA8-6668-BB51FB7864A9}"/>
            </a:ext>
          </a:extLst>
        </xdr:cNvPr>
        <xdr:cNvCxnSpPr/>
      </xdr:nvCxnSpPr>
      <xdr:spPr>
        <a:xfrm flipH="1">
          <a:off x="3187700" y="2832100"/>
          <a:ext cx="1968500" cy="1346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438150</xdr:colOff>
      <xdr:row>15</xdr:row>
      <xdr:rowOff>12700</xdr:rowOff>
    </xdr:from>
    <xdr:to>
      <xdr:col>10</xdr:col>
      <xdr:colOff>457200</xdr:colOff>
      <xdr:row>22</xdr:row>
      <xdr:rowOff>63500</xdr:rowOff>
    </xdr:to>
    <xdr:cxnSp macro="">
      <xdr:nvCxnSpPr>
        <xdr:cNvPr id="6" name="Connecteur droit avec flèche 5">
          <a:extLst>
            <a:ext uri="{FF2B5EF4-FFF2-40B4-BE49-F238E27FC236}">
              <a16:creationId xmlns:a16="http://schemas.microsoft.com/office/drawing/2014/main" id="{B4BDAE5E-7A5C-312F-F6C9-51CF55711FA4}"/>
            </a:ext>
          </a:extLst>
        </xdr:cNvPr>
        <xdr:cNvCxnSpPr>
          <a:stCxn id="2" idx="4"/>
        </xdr:cNvCxnSpPr>
      </xdr:nvCxnSpPr>
      <xdr:spPr>
        <a:xfrm>
          <a:off x="8693150" y="3060700"/>
          <a:ext cx="19050" cy="1473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419100</xdr:colOff>
      <xdr:row>13</xdr:row>
      <xdr:rowOff>76200</xdr:rowOff>
    </xdr:from>
    <xdr:to>
      <xdr:col>17</xdr:col>
      <xdr:colOff>76200</xdr:colOff>
      <xdr:row>19</xdr:row>
      <xdr:rowOff>76200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15027793-ACBE-0D4E-927D-C2067B4A262B}"/>
            </a:ext>
          </a:extLst>
        </xdr:cNvPr>
        <xdr:cNvCxnSpPr/>
      </xdr:nvCxnSpPr>
      <xdr:spPr>
        <a:xfrm>
          <a:off x="12801600" y="2717800"/>
          <a:ext cx="1308100" cy="1219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</xdr:colOff>
      <xdr:row>20</xdr:row>
      <xdr:rowOff>127000</xdr:rowOff>
    </xdr:from>
    <xdr:to>
      <xdr:col>6</xdr:col>
      <xdr:colOff>381000</xdr:colOff>
      <xdr:row>24</xdr:row>
      <xdr:rowOff>76200</xdr:rowOff>
    </xdr:to>
    <xdr:sp macro="" textlink="">
      <xdr:nvSpPr>
        <xdr:cNvPr id="9" name="Ellipse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BC3781-7084-416C-7185-3843A3AD1124}"/>
            </a:ext>
          </a:extLst>
        </xdr:cNvPr>
        <xdr:cNvSpPr/>
      </xdr:nvSpPr>
      <xdr:spPr>
        <a:xfrm>
          <a:off x="901700" y="4191000"/>
          <a:ext cx="4432300" cy="762000"/>
        </a:xfrm>
        <a:prstGeom prst="ellipse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>
              <a:solidFill>
                <a:schemeClr val="tx1"/>
              </a:solidFill>
            </a:rPr>
            <a:t>CALCULER</a:t>
          </a:r>
          <a:r>
            <a:rPr lang="fr-FR" sz="1600" b="1" baseline="0">
              <a:solidFill>
                <a:schemeClr val="tx1"/>
              </a:solidFill>
            </a:rPr>
            <a:t> LE PRIX REMISE</a:t>
          </a:r>
          <a:endParaRPr lang="fr-FR" sz="1600" b="1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736600</xdr:colOff>
      <xdr:row>22</xdr:row>
      <xdr:rowOff>76200</xdr:rowOff>
    </xdr:from>
    <xdr:to>
      <xdr:col>13</xdr:col>
      <xdr:colOff>215900</xdr:colOff>
      <xdr:row>26</xdr:row>
      <xdr:rowOff>127000</xdr:rowOff>
    </xdr:to>
    <xdr:sp macro="" textlink="">
      <xdr:nvSpPr>
        <xdr:cNvPr id="10" name="Ellipse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24991B9-39CD-014B-A40E-5B9DB22C007E}"/>
            </a:ext>
          </a:extLst>
        </xdr:cNvPr>
        <xdr:cNvSpPr/>
      </xdr:nvSpPr>
      <xdr:spPr>
        <a:xfrm>
          <a:off x="6515100" y="4546600"/>
          <a:ext cx="4432300" cy="863600"/>
        </a:xfrm>
        <a:prstGeom prst="ellipse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r-FR" sz="1600" b="1">
              <a:solidFill>
                <a:schemeClr val="tx1"/>
              </a:solidFill>
            </a:rPr>
            <a:t>CALCULER</a:t>
          </a:r>
          <a:r>
            <a:rPr lang="fr-FR" sz="1600" b="1" baseline="0">
              <a:solidFill>
                <a:schemeClr val="tx1"/>
              </a:solidFill>
            </a:rPr>
            <a:t> LE MONTANT TOTAL DES VENTES</a:t>
          </a:r>
          <a:endParaRPr lang="fr-FR" sz="1600" b="1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165100</xdr:colOff>
      <xdr:row>19</xdr:row>
      <xdr:rowOff>88900</xdr:rowOff>
    </xdr:from>
    <xdr:to>
      <xdr:col>19</xdr:col>
      <xdr:colOff>469900</xdr:colOff>
      <xdr:row>23</xdr:row>
      <xdr:rowOff>139700</xdr:rowOff>
    </xdr:to>
    <xdr:sp macro="" textlink="">
      <xdr:nvSpPr>
        <xdr:cNvPr id="11" name="Ellipse 1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780BD8F-6174-5B46-86FA-31588D354251}"/>
            </a:ext>
          </a:extLst>
        </xdr:cNvPr>
        <xdr:cNvSpPr/>
      </xdr:nvSpPr>
      <xdr:spPr>
        <a:xfrm>
          <a:off x="11722100" y="3949700"/>
          <a:ext cx="4432300" cy="863600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r-FR" sz="1600" b="1">
              <a:solidFill>
                <a:schemeClr val="tx1"/>
              </a:solidFill>
            </a:rPr>
            <a:t>CALCULER</a:t>
          </a:r>
          <a:r>
            <a:rPr lang="fr-FR" sz="1600" b="1" baseline="0">
              <a:solidFill>
                <a:schemeClr val="tx1"/>
              </a:solidFill>
            </a:rPr>
            <a:t> LA MARGE BENEFICIAIRE TOTALE</a:t>
          </a:r>
          <a:endParaRPr lang="fr-FR" sz="1600" b="1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2</xdr:col>
      <xdr:colOff>224194</xdr:colOff>
      <xdr:row>23</xdr:row>
      <xdr:rowOff>93307</xdr:rowOff>
    </xdr:from>
    <xdr:to>
      <xdr:col>3</xdr:col>
      <xdr:colOff>7060</xdr:colOff>
      <xdr:row>26</xdr:row>
      <xdr:rowOff>159456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AD2972AB-9F1F-834A-A96D-DDC522E02E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658" t="14225" r="14287" b="11637"/>
        <a:stretch/>
      </xdr:blipFill>
      <xdr:spPr>
        <a:xfrm rot="2307219">
          <a:off x="1875194" y="4766907"/>
          <a:ext cx="608366" cy="675749"/>
        </a:xfrm>
        <a:prstGeom prst="rect">
          <a:avLst/>
        </a:prstGeom>
      </xdr:spPr>
    </xdr:pic>
    <xdr:clientData/>
  </xdr:twoCellAnchor>
  <xdr:twoCellAnchor editAs="oneCell">
    <xdr:from>
      <xdr:col>8</xdr:col>
      <xdr:colOff>660400</xdr:colOff>
      <xdr:row>25</xdr:row>
      <xdr:rowOff>63501</xdr:rowOff>
    </xdr:from>
    <xdr:to>
      <xdr:col>9</xdr:col>
      <xdr:colOff>443266</xdr:colOff>
      <xdr:row>28</xdr:row>
      <xdr:rowOff>129650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A4645216-6F55-CD42-93F1-27733BE3A9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658" t="14225" r="14287" b="11637"/>
        <a:stretch/>
      </xdr:blipFill>
      <xdr:spPr>
        <a:xfrm rot="2307219">
          <a:off x="7264400" y="5143501"/>
          <a:ext cx="608366" cy="675749"/>
        </a:xfrm>
        <a:prstGeom prst="rect">
          <a:avLst/>
        </a:prstGeom>
      </xdr:spPr>
    </xdr:pic>
    <xdr:clientData/>
  </xdr:twoCellAnchor>
  <xdr:twoCellAnchor editAs="oneCell">
    <xdr:from>
      <xdr:col>14</xdr:col>
      <xdr:colOff>520700</xdr:colOff>
      <xdr:row>22</xdr:row>
      <xdr:rowOff>25400</xdr:rowOff>
    </xdr:from>
    <xdr:to>
      <xdr:col>15</xdr:col>
      <xdr:colOff>303566</xdr:colOff>
      <xdr:row>25</xdr:row>
      <xdr:rowOff>91549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7E618B58-23E4-CD41-8484-0C38720E8A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658" t="14225" r="14287" b="11637"/>
        <a:stretch/>
      </xdr:blipFill>
      <xdr:spPr>
        <a:xfrm rot="2307219">
          <a:off x="12077700" y="4495800"/>
          <a:ext cx="608366" cy="6757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74874</xdr:colOff>
      <xdr:row>1</xdr:row>
      <xdr:rowOff>52035</xdr:rowOff>
    </xdr:from>
    <xdr:to>
      <xdr:col>10</xdr:col>
      <xdr:colOff>750623</xdr:colOff>
      <xdr:row>3</xdr:row>
      <xdr:rowOff>177801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4F43475-A1A5-3EF4-4529-9738CEC2108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658" t="14225" r="14287" b="11637"/>
        <a:stretch/>
      </xdr:blipFill>
      <xdr:spPr>
        <a:xfrm rot="5400000">
          <a:off x="14142066" y="221543"/>
          <a:ext cx="608366" cy="6757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74874</xdr:colOff>
      <xdr:row>1</xdr:row>
      <xdr:rowOff>52035</xdr:rowOff>
    </xdr:from>
    <xdr:to>
      <xdr:col>11</xdr:col>
      <xdr:colOff>750623</xdr:colOff>
      <xdr:row>3</xdr:row>
      <xdr:rowOff>177801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A9A26C7-656E-BB43-90C2-BD2DF7951C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658" t="14225" r="14287" b="11637"/>
        <a:stretch/>
      </xdr:blipFill>
      <xdr:spPr>
        <a:xfrm rot="5400000">
          <a:off x="13964266" y="666043"/>
          <a:ext cx="608366" cy="6757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74874</xdr:colOff>
      <xdr:row>1</xdr:row>
      <xdr:rowOff>52035</xdr:rowOff>
    </xdr:from>
    <xdr:to>
      <xdr:col>7</xdr:col>
      <xdr:colOff>750623</xdr:colOff>
      <xdr:row>3</xdr:row>
      <xdr:rowOff>152401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3D3E88-BC34-E741-A025-94358ACF303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658" t="14225" r="14287" b="11637"/>
        <a:stretch/>
      </xdr:blipFill>
      <xdr:spPr>
        <a:xfrm rot="5400000">
          <a:off x="13964266" y="666043"/>
          <a:ext cx="608366" cy="675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FBADD-736D-D546-A815-C92713E53702}">
  <dimension ref="A1"/>
  <sheetViews>
    <sheetView workbookViewId="0"/>
  </sheetViews>
  <sheetFormatPr baseColWidth="10" defaultRowHeight="16"/>
  <cols>
    <col min="1" max="16384" width="10.83203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137C6-D868-DB40-87DD-F4F1D9FB95F7}">
  <sheetPr>
    <tabColor theme="7" tint="0.59999389629810485"/>
  </sheetPr>
  <dimension ref="A1:L11"/>
  <sheetViews>
    <sheetView workbookViewId="0">
      <selection activeCell="L3" sqref="L3"/>
    </sheetView>
  </sheetViews>
  <sheetFormatPr baseColWidth="10" defaultRowHeight="16"/>
  <cols>
    <col min="1" max="1" width="20.83203125" style="3" customWidth="1"/>
    <col min="2" max="2" width="21.83203125" style="3" bestFit="1" customWidth="1"/>
    <col min="3" max="3" width="32.5" style="3" customWidth="1"/>
    <col min="4" max="4" width="20.33203125" style="3" customWidth="1"/>
    <col min="5" max="5" width="20.83203125" style="3" customWidth="1"/>
    <col min="6" max="6" width="22.1640625" style="3" customWidth="1"/>
    <col min="7" max="11" width="10.83203125" style="3"/>
    <col min="12" max="12" width="22" style="3" bestFit="1" customWidth="1"/>
    <col min="13" max="16384" width="10.83203125" style="3"/>
  </cols>
  <sheetData>
    <row r="1" spans="1:12" ht="51" customHeight="1">
      <c r="A1" s="8" t="s">
        <v>4</v>
      </c>
      <c r="B1" s="8" t="s">
        <v>5</v>
      </c>
      <c r="C1" s="8" t="s">
        <v>9</v>
      </c>
      <c r="D1" s="8" t="s">
        <v>6</v>
      </c>
      <c r="E1" s="8" t="s">
        <v>7</v>
      </c>
      <c r="F1" s="8" t="s">
        <v>8</v>
      </c>
      <c r="L1" s="4" t="s">
        <v>3</v>
      </c>
    </row>
    <row r="2" spans="1:12" ht="19">
      <c r="A2" s="5" t="s">
        <v>10</v>
      </c>
      <c r="B2" s="6" t="s">
        <v>15</v>
      </c>
      <c r="C2" s="2">
        <v>76.900000000000006</v>
      </c>
      <c r="D2" s="7">
        <v>0.3</v>
      </c>
      <c r="E2" s="2">
        <f>C2*D2</f>
        <v>23.07</v>
      </c>
      <c r="F2" s="12">
        <f>C2-E2</f>
        <v>53.830000000000005</v>
      </c>
      <c r="L2" s="3" t="s">
        <v>0</v>
      </c>
    </row>
    <row r="3" spans="1:12" ht="19">
      <c r="A3" s="5" t="s">
        <v>11</v>
      </c>
      <c r="B3" s="6" t="s">
        <v>16</v>
      </c>
      <c r="C3" s="2">
        <v>65.900000000000006</v>
      </c>
      <c r="D3" s="7">
        <v>0.3</v>
      </c>
      <c r="E3" s="2">
        <f t="shared" ref="E3:E6" si="0">C3*D3</f>
        <v>19.77</v>
      </c>
      <c r="F3" s="12">
        <f t="shared" ref="F3:F6" si="1">C3-E3</f>
        <v>46.13000000000001</v>
      </c>
      <c r="L3" s="4" t="s">
        <v>1</v>
      </c>
    </row>
    <row r="4" spans="1:12" ht="19">
      <c r="A4" s="5" t="s">
        <v>12</v>
      </c>
      <c r="B4" s="6" t="s">
        <v>17</v>
      </c>
      <c r="C4" s="2">
        <v>567.9</v>
      </c>
      <c r="D4" s="7">
        <v>0.3</v>
      </c>
      <c r="E4" s="2">
        <f t="shared" si="0"/>
        <v>170.36999999999998</v>
      </c>
      <c r="F4" s="12">
        <f t="shared" si="1"/>
        <v>397.53</v>
      </c>
      <c r="L4" s="4" t="s">
        <v>2</v>
      </c>
    </row>
    <row r="5" spans="1:12" ht="19">
      <c r="A5" s="5" t="s">
        <v>13</v>
      </c>
      <c r="B5" s="6" t="s">
        <v>18</v>
      </c>
      <c r="C5" s="2">
        <v>30.5</v>
      </c>
      <c r="D5" s="7">
        <v>0.2</v>
      </c>
      <c r="E5" s="2">
        <f t="shared" si="0"/>
        <v>6.1000000000000005</v>
      </c>
      <c r="F5" s="12">
        <f t="shared" si="1"/>
        <v>24.4</v>
      </c>
    </row>
    <row r="6" spans="1:12" ht="19">
      <c r="A6" s="5" t="s">
        <v>14</v>
      </c>
      <c r="B6" s="6" t="s">
        <v>19</v>
      </c>
      <c r="C6" s="2">
        <v>9.9</v>
      </c>
      <c r="D6" s="7">
        <v>0.2</v>
      </c>
      <c r="E6" s="2">
        <f t="shared" si="0"/>
        <v>1.9800000000000002</v>
      </c>
      <c r="F6" s="12">
        <f t="shared" si="1"/>
        <v>7.92</v>
      </c>
    </row>
    <row r="7" spans="1:12">
      <c r="C7" s="11"/>
      <c r="D7" s="10"/>
    </row>
    <row r="11" spans="1:12">
      <c r="D11" s="9"/>
    </row>
  </sheetData>
  <hyperlinks>
    <hyperlink ref="L1" location="Présentation!A1" display="Présentation" xr:uid="{4575D5F6-76D9-7646-915B-AECD4E45FD10}"/>
    <hyperlink ref="L3" location="'Montant total des ventes'!A1" display="Montant total des ventes" xr:uid="{B42B4B44-1C06-B749-A0D5-308A2C03758B}"/>
    <hyperlink ref="L4" location="'Marge bénéficiaire totale'!A1" display="Marge bénéficiaire" xr:uid="{DF8FFE08-C9EB-B345-AABE-6DC1CB79DDA1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5CEA3-FC3E-EE4A-87F4-2BAEF8C288FA}">
  <sheetPr>
    <tabColor theme="9" tint="0.79998168889431442"/>
  </sheetPr>
  <dimension ref="A1:M7"/>
  <sheetViews>
    <sheetView tabSelected="1" workbookViewId="0"/>
  </sheetViews>
  <sheetFormatPr baseColWidth="10" defaultRowHeight="16"/>
  <cols>
    <col min="1" max="1" width="23.6640625" style="13" customWidth="1"/>
    <col min="2" max="2" width="21.83203125" style="13" bestFit="1" customWidth="1"/>
    <col min="3" max="3" width="17.5" style="13" bestFit="1" customWidth="1"/>
    <col min="4" max="4" width="18.5" style="13" customWidth="1"/>
    <col min="5" max="5" width="12.83203125" style="13" customWidth="1"/>
    <col min="6" max="16384" width="10.83203125" style="13"/>
  </cols>
  <sheetData>
    <row r="1" spans="1:13" ht="57">
      <c r="A1" s="16" t="s">
        <v>4</v>
      </c>
      <c r="B1" s="16" t="s">
        <v>5</v>
      </c>
      <c r="C1" s="16" t="s">
        <v>8</v>
      </c>
      <c r="D1" s="18" t="s">
        <v>20</v>
      </c>
      <c r="E1" s="18" t="s">
        <v>21</v>
      </c>
      <c r="M1" s="24" t="s">
        <v>3</v>
      </c>
    </row>
    <row r="2" spans="1:13" ht="19">
      <c r="A2" s="14" t="s">
        <v>10</v>
      </c>
      <c r="B2" s="15" t="s">
        <v>15</v>
      </c>
      <c r="C2" s="17">
        <f>'Calculer le prix remisé'!F2</f>
        <v>53.830000000000005</v>
      </c>
      <c r="D2" s="19">
        <v>120</v>
      </c>
      <c r="E2" s="17">
        <f>C2*D2</f>
        <v>6459.6</v>
      </c>
      <c r="M2" s="24" t="s">
        <v>0</v>
      </c>
    </row>
    <row r="3" spans="1:13" ht="19">
      <c r="A3" s="14" t="s">
        <v>11</v>
      </c>
      <c r="B3" s="15" t="s">
        <v>16</v>
      </c>
      <c r="C3" s="17">
        <f>'Calculer le prix remisé'!F3</f>
        <v>46.13000000000001</v>
      </c>
      <c r="D3" s="19">
        <v>72</v>
      </c>
      <c r="E3" s="17">
        <f t="shared" ref="E3:E7" si="0">C3*D3</f>
        <v>3321.3600000000006</v>
      </c>
      <c r="M3" s="13" t="s">
        <v>1</v>
      </c>
    </row>
    <row r="4" spans="1:13" ht="19">
      <c r="A4" s="14" t="s">
        <v>12</v>
      </c>
      <c r="B4" s="15" t="s">
        <v>17</v>
      </c>
      <c r="C4" s="17">
        <f>'Calculer le prix remisé'!F4</f>
        <v>397.53</v>
      </c>
      <c r="D4" s="19">
        <v>48</v>
      </c>
      <c r="E4" s="17">
        <f t="shared" si="0"/>
        <v>19081.439999999999</v>
      </c>
      <c r="M4" s="24" t="s">
        <v>2</v>
      </c>
    </row>
    <row r="5" spans="1:13" ht="19">
      <c r="A5" s="14" t="s">
        <v>13</v>
      </c>
      <c r="B5" s="15" t="s">
        <v>18</v>
      </c>
      <c r="C5" s="17">
        <f>'Calculer le prix remisé'!F5</f>
        <v>24.4</v>
      </c>
      <c r="D5" s="19">
        <v>174</v>
      </c>
      <c r="E5" s="17">
        <f t="shared" si="0"/>
        <v>4245.5999999999995</v>
      </c>
    </row>
    <row r="6" spans="1:13" ht="19">
      <c r="A6" s="14" t="s">
        <v>14</v>
      </c>
      <c r="B6" s="15" t="s">
        <v>19</v>
      </c>
      <c r="C6" s="17">
        <f>'Calculer le prix remisé'!F6</f>
        <v>7.92</v>
      </c>
      <c r="D6" s="19">
        <v>72</v>
      </c>
      <c r="E6" s="20">
        <f t="shared" si="0"/>
        <v>570.24</v>
      </c>
    </row>
    <row r="7" spans="1:13">
      <c r="A7" s="21" t="s">
        <v>22</v>
      </c>
      <c r="B7" s="21"/>
      <c r="C7" s="21"/>
      <c r="D7" s="22"/>
      <c r="E7" s="23">
        <f>SUM(E2:E6)</f>
        <v>33678.239999999998</v>
      </c>
    </row>
  </sheetData>
  <mergeCells count="1">
    <mergeCell ref="A7:D7"/>
  </mergeCells>
  <hyperlinks>
    <hyperlink ref="M1" location="Présentation!A1" display="Présentation" xr:uid="{5A81FE1E-7A84-334B-9327-91BB03E21E0A}"/>
    <hyperlink ref="M4" location="'Marge bénéficiaire totale'!A1" display="Marge bénéficiaire" xr:uid="{AED4ECC4-C7BD-384D-BD8E-9C78846CBE56}"/>
    <hyperlink ref="M2" location="'Calculer le prix remisé'!A1" display="Calculer le prix remisé" xr:uid="{F7B3A42B-B20A-1A4E-9BD0-AC4AFB3A73A6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FC9D9-5ADC-4C4F-8FBD-5DED1D85E9C2}">
  <sheetPr>
    <tabColor rgb="FFFFFF00"/>
  </sheetPr>
  <dimension ref="A1:I8"/>
  <sheetViews>
    <sheetView workbookViewId="0">
      <selection activeCell="I3" sqref="I3"/>
    </sheetView>
  </sheetViews>
  <sheetFormatPr baseColWidth="10" defaultRowHeight="16"/>
  <cols>
    <col min="1" max="1" width="19.5" style="25" customWidth="1"/>
    <col min="2" max="2" width="21.83203125" style="25" bestFit="1" customWidth="1"/>
    <col min="3" max="3" width="16.33203125" style="25" customWidth="1"/>
    <col min="4" max="5" width="35.5" style="25" bestFit="1" customWidth="1"/>
    <col min="6" max="16384" width="10.83203125" style="25"/>
  </cols>
  <sheetData>
    <row r="1" spans="1:9" ht="58" thickBot="1">
      <c r="A1" s="16" t="s">
        <v>4</v>
      </c>
      <c r="B1" s="27" t="s">
        <v>5</v>
      </c>
      <c r="C1" s="29" t="s">
        <v>20</v>
      </c>
      <c r="D1" s="32" t="s">
        <v>23</v>
      </c>
      <c r="E1" s="42" t="s">
        <v>24</v>
      </c>
      <c r="I1" s="43" t="s">
        <v>3</v>
      </c>
    </row>
    <row r="2" spans="1:9" ht="20" thickBot="1">
      <c r="A2" s="14" t="s">
        <v>10</v>
      </c>
      <c r="B2" s="28" t="s">
        <v>15</v>
      </c>
      <c r="C2" s="30">
        <v>120</v>
      </c>
      <c r="D2" s="33">
        <v>26</v>
      </c>
      <c r="E2" s="38">
        <f>C2*D2</f>
        <v>3120</v>
      </c>
      <c r="I2" s="43" t="s">
        <v>0</v>
      </c>
    </row>
    <row r="3" spans="1:9" ht="20" thickBot="1">
      <c r="A3" s="14" t="s">
        <v>11</v>
      </c>
      <c r="B3" s="15" t="s">
        <v>16</v>
      </c>
      <c r="C3" s="31">
        <v>72</v>
      </c>
      <c r="D3" s="33">
        <v>30</v>
      </c>
      <c r="E3" s="39">
        <f t="shared" ref="E3:E6" si="0">C3*D3</f>
        <v>2160</v>
      </c>
      <c r="F3" s="34"/>
      <c r="I3" s="43" t="s">
        <v>1</v>
      </c>
    </row>
    <row r="4" spans="1:9" ht="20" thickBot="1">
      <c r="A4" s="14" t="s">
        <v>12</v>
      </c>
      <c r="B4" s="15" t="s">
        <v>17</v>
      </c>
      <c r="C4" s="31">
        <v>48</v>
      </c>
      <c r="D4" s="33">
        <v>200</v>
      </c>
      <c r="E4" s="40">
        <f t="shared" si="0"/>
        <v>9600</v>
      </c>
      <c r="F4" s="34"/>
      <c r="I4" s="25" t="s">
        <v>2</v>
      </c>
    </row>
    <row r="5" spans="1:9" ht="20" thickBot="1">
      <c r="A5" s="14" t="s">
        <v>13</v>
      </c>
      <c r="B5" s="15" t="s">
        <v>18</v>
      </c>
      <c r="C5" s="31">
        <v>174</v>
      </c>
      <c r="D5" s="33">
        <v>15</v>
      </c>
      <c r="E5" s="41">
        <f t="shared" si="0"/>
        <v>2610</v>
      </c>
      <c r="F5" s="34"/>
    </row>
    <row r="6" spans="1:9" ht="20" thickBot="1">
      <c r="A6" s="14" t="s">
        <v>14</v>
      </c>
      <c r="B6" s="15" t="s">
        <v>19</v>
      </c>
      <c r="C6" s="31">
        <v>72</v>
      </c>
      <c r="D6" s="33">
        <v>4</v>
      </c>
      <c r="E6" s="38">
        <f t="shared" si="0"/>
        <v>288</v>
      </c>
    </row>
    <row r="7" spans="1:9" ht="17" thickBot="1">
      <c r="A7" s="35" t="s">
        <v>22</v>
      </c>
      <c r="B7" s="35"/>
      <c r="C7" s="35"/>
      <c r="D7" s="36"/>
      <c r="E7" s="37">
        <f>SUM(E2:E6)</f>
        <v>17778</v>
      </c>
    </row>
    <row r="8" spans="1:9">
      <c r="C8" s="26"/>
      <c r="D8" s="26"/>
    </row>
  </sheetData>
  <mergeCells count="1">
    <mergeCell ref="A7:D7"/>
  </mergeCells>
  <hyperlinks>
    <hyperlink ref="I1" location="Présentation!A1" display="Présentation" xr:uid="{A9C02619-7CEC-F143-BC2F-91F0DF695CB1}"/>
    <hyperlink ref="I3" location="'Montant total des ventes'!A1" display="Montant total des ventes" xr:uid="{EB1B0488-3967-8F49-907C-2C239EB72AA8}"/>
    <hyperlink ref="I2" location="'Calculer le prix remisé'!A1" display="Calculer le prix remisé" xr:uid="{72A3A639-5770-4842-A7BA-0ED5D642824F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Présentation</vt:lpstr>
      <vt:lpstr>Calculer le prix remisé</vt:lpstr>
      <vt:lpstr>Montant total des ventes</vt:lpstr>
      <vt:lpstr>Marge bénéficiaire totale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2023-06-14T22:27:01Z</dcterms:created>
  <dcterms:modified xsi:type="dcterms:W3CDTF">2023-06-14T23:28:53Z</dcterms:modified>
</cp:coreProperties>
</file>